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orkstations" sheetId="1" state="visible" r:id="rId1"/>
    <sheet name="Jobs" sheetId="2" state="visible" r:id="rId2"/>
    <sheet name="Schedule" sheetId="3" state="visible" r:id="rId3"/>
    <sheet name="Read me" sheetId="4" state="visible" r:id="rId4"/>
  </sheets>
  <definedNames>
    <definedName name="WorkstationCodes">Workstations!$A$6:$A$25</definedName>
    <definedName name="WorkstationTable">Workstations!$A$6:$E$25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"/>
    <numFmt numFmtId="166" formatCode="0;;;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color rgb="0064748B"/>
      <sz val="10"/>
    </font>
    <font>
      <name val="Calibri"/>
      <b val="1"/>
      <color rgb="00FFFFFF"/>
      <sz val="11"/>
    </font>
    <font>
      <name val="Calibri"/>
      <b val="1"/>
      <i val="1"/>
      <color rgb="00CBD5E1"/>
      <sz val="11"/>
    </font>
    <font>
      <name val="Calibri"/>
      <color rgb="001E293B"/>
      <sz val="11"/>
    </font>
    <font>
      <name val="Calibri"/>
      <color rgb="0064748B"/>
      <sz val="11"/>
    </font>
    <font>
      <name val="Calibri"/>
      <b val="1"/>
      <color rgb="001E293B"/>
      <sz val="11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1F5F9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6" fillId="4" borderId="1" applyAlignment="1" pivotButton="0" quotePrefix="0" xfId="0">
      <alignment horizontal="center"/>
    </xf>
    <xf numFmtId="9" fontId="6" fillId="4" borderId="1" applyAlignment="1" pivotButton="0" quotePrefix="0" xfId="0">
      <alignment horizontal="center"/>
    </xf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164" fontId="5" fillId="3" borderId="1" pivotButton="0" quotePrefix="0" xfId="0"/>
    <xf numFmtId="0" fontId="6" fillId="4" borderId="1" pivotButton="0" quotePrefix="0" xfId="0"/>
    <xf numFmtId="164" fontId="5" fillId="0" borderId="1" pivotButton="0" quotePrefix="0" xfId="0"/>
    <xf numFmtId="0" fontId="2" fillId="3" borderId="1" applyAlignment="1" pivotButton="0" quotePrefix="0" xfId="0">
      <alignment horizontal="center"/>
    </xf>
    <xf numFmtId="0" fontId="3" fillId="2" borderId="1" pivotButton="0" quotePrefix="0" xfId="0"/>
    <xf numFmtId="165" fontId="3" fillId="2" borderId="1" applyAlignment="1" pivotButton="0" quotePrefix="0" xfId="0">
      <alignment horizontal="center"/>
    </xf>
    <xf numFmtId="0" fontId="7" fillId="0" borderId="1" pivotButton="0" quotePrefix="0" xfId="0"/>
    <xf numFmtId="166" fontId="5" fillId="0" borderId="1" applyAlignment="1" pivotButton="0" quotePrefix="0" xfId="0">
      <alignment horizontal="center"/>
    </xf>
    <xf numFmtId="0" fontId="1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991B1B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26" customWidth="1" min="3" max="3"/>
    <col width="12" customWidth="1" min="4" max="4"/>
    <col width="24" customWidth="1" min="5" max="5"/>
    <col width="11" customWidth="1" min="6" max="6"/>
    <col width="11" customWidth="1" min="7" max="7"/>
    <col width="10" customWidth="1" min="8" max="8"/>
    <col width="13" customWidth="1" min="9" max="9"/>
  </cols>
  <sheetData>
    <row r="1">
      <c r="A1" s="1" t="inlineStr">
        <is>
          <t>Workstations</t>
        </is>
      </c>
    </row>
    <row r="2" ht="16" customHeight="1">
      <c r="A2" s="2" t="inlineStr">
        <is>
          <t>One row per place where work happens. A machine is not a separate line — it is what stands at the workstation. Capacity is the hours that workstation can absorb in one day. The four grey columns fill themselves in from the Schedule.</t>
        </is>
      </c>
    </row>
    <row r="3" ht="16" customHeight="1"/>
    <row r="5" ht="28" customHeight="1">
      <c r="A5" s="3" t="inlineStr">
        <is>
          <t>Code</t>
        </is>
      </c>
      <c r="B5" s="3" t="inlineStr">
        <is>
          <t>Workstation</t>
        </is>
      </c>
      <c r="C5" s="3" t="inlineStr">
        <is>
          <t>What stands there</t>
        </is>
      </c>
      <c r="D5" s="3" t="inlineStr">
        <is>
          <t>Capacity (h/day)</t>
        </is>
      </c>
      <c r="E5" s="3" t="inlineStr">
        <is>
          <t>Notes</t>
        </is>
      </c>
      <c r="F5" s="4" t="inlineStr">
        <is>
          <t>Booked (h)</t>
        </is>
      </c>
      <c r="G5" s="4" t="inlineStr">
        <is>
          <t>Peak day (h)</t>
        </is>
      </c>
      <c r="H5" s="4" t="inlineStr">
        <is>
          <t>Days over</t>
        </is>
      </c>
      <c r="I5" s="4" t="inlineStr">
        <is>
          <t>Utilisation (horizon)</t>
        </is>
      </c>
    </row>
    <row r="6">
      <c r="A6" s="5" t="inlineStr">
        <is>
          <t>WS-01</t>
        </is>
      </c>
      <c r="B6" s="5" t="inlineStr">
        <is>
          <t>Mill 1</t>
        </is>
      </c>
      <c r="C6" s="5" t="inlineStr">
        <is>
          <t>Haas VF-2, 3-axis</t>
        </is>
      </c>
      <c r="D6" s="6" t="n">
        <v>8</v>
      </c>
      <c r="E6" s="5" t="inlineStr">
        <is>
          <t>Service Fri PM</t>
        </is>
      </c>
      <c r="F6" s="7">
        <f>IF($A6="","",IFERROR(SUM(INDEX(Schedule!$D$6:$AQ$25,MATCH($A6,Schedule!$A$6:$A$25,0),0)),0))</f>
        <v/>
      </c>
      <c r="G6" s="7">
        <f>IF($A6="","",IFERROR(MAX(INDEX(Schedule!$D$6:$AQ$25,MATCH($A6,Schedule!$A$6:$A$25,0),0)),0))</f>
        <v/>
      </c>
      <c r="H6" s="7">
        <f>IF($A6="","",IFERROR(COUNTIF(INDEX(Schedule!$D$6:$AQ$25,MATCH($A6,Schedule!$A$6:$A$25,0),0),"&gt;"&amp;$D6),0))</f>
        <v/>
      </c>
      <c r="I6" s="8">
        <f>IF(OR($A6="",$D6=""),"",IFERROR($F6/($D6*COUNT(Schedule!$D$5:$AQ$5)),""))</f>
        <v/>
      </c>
    </row>
    <row r="7">
      <c r="A7" s="9" t="inlineStr">
        <is>
          <t>WS-02</t>
        </is>
      </c>
      <c r="B7" s="9" t="inlineStr">
        <is>
          <t>Mill 2</t>
        </is>
      </c>
      <c r="C7" s="9" t="inlineStr">
        <is>
          <t>DMG 5-axis</t>
        </is>
      </c>
      <c r="D7" s="10" t="n">
        <v>8</v>
      </c>
      <c r="E7" s="9" t="inlineStr"/>
      <c r="F7" s="7">
        <f>IF($A7="","",IFERROR(SUM(INDEX(Schedule!$D$6:$AQ$25,MATCH($A7,Schedule!$A$6:$A$25,0),0)),0))</f>
        <v/>
      </c>
      <c r="G7" s="7">
        <f>IF($A7="","",IFERROR(MAX(INDEX(Schedule!$D$6:$AQ$25,MATCH($A7,Schedule!$A$6:$A$25,0),0)),0))</f>
        <v/>
      </c>
      <c r="H7" s="7">
        <f>IF($A7="","",IFERROR(COUNTIF(INDEX(Schedule!$D$6:$AQ$25,MATCH($A7,Schedule!$A$6:$A$25,0),0),"&gt;"&amp;$D7),0))</f>
        <v/>
      </c>
      <c r="I7" s="8">
        <f>IF(OR($A7="",$D7=""),"",IFERROR($F7/($D7*COUNT(Schedule!$D$5:$AQ$5)),""))</f>
        <v/>
      </c>
    </row>
    <row r="8">
      <c r="A8" s="5" t="inlineStr">
        <is>
          <t>WS-03</t>
        </is>
      </c>
      <c r="B8" s="5" t="inlineStr">
        <is>
          <t>Lathe</t>
        </is>
      </c>
      <c r="C8" s="5" t="inlineStr">
        <is>
          <t>Okuma LB3000</t>
        </is>
      </c>
      <c r="D8" s="6" t="n">
        <v>8</v>
      </c>
      <c r="E8" s="5" t="inlineStr"/>
      <c r="F8" s="7">
        <f>IF($A8="","",IFERROR(SUM(INDEX(Schedule!$D$6:$AQ$25,MATCH($A8,Schedule!$A$6:$A$25,0),0)),0))</f>
        <v/>
      </c>
      <c r="G8" s="7">
        <f>IF($A8="","",IFERROR(MAX(INDEX(Schedule!$D$6:$AQ$25,MATCH($A8,Schedule!$A$6:$A$25,0),0)),0))</f>
        <v/>
      </c>
      <c r="H8" s="7">
        <f>IF($A8="","",IFERROR(COUNTIF(INDEX(Schedule!$D$6:$AQ$25,MATCH($A8,Schedule!$A$6:$A$25,0),0),"&gt;"&amp;$D8),0))</f>
        <v/>
      </c>
      <c r="I8" s="8">
        <f>IF(OR($A8="",$D8=""),"",IFERROR($F8/($D8*COUNT(Schedule!$D$5:$AQ$5)),""))</f>
        <v/>
      </c>
    </row>
    <row r="9">
      <c r="A9" s="9" t="inlineStr">
        <is>
          <t>WS-04</t>
        </is>
      </c>
      <c r="B9" s="9" t="inlineStr">
        <is>
          <t>Deburr bench</t>
        </is>
      </c>
      <c r="C9" s="9" t="inlineStr">
        <is>
          <t>Manual, 2 operators</t>
        </is>
      </c>
      <c r="D9" s="10" t="n">
        <v>16</v>
      </c>
      <c r="E9" s="9" t="inlineStr"/>
      <c r="F9" s="7">
        <f>IF($A9="","",IFERROR(SUM(INDEX(Schedule!$D$6:$AQ$25,MATCH($A9,Schedule!$A$6:$A$25,0),0)),0))</f>
        <v/>
      </c>
      <c r="G9" s="7">
        <f>IF($A9="","",IFERROR(MAX(INDEX(Schedule!$D$6:$AQ$25,MATCH($A9,Schedule!$A$6:$A$25,0),0)),0))</f>
        <v/>
      </c>
      <c r="H9" s="7">
        <f>IF($A9="","",IFERROR(COUNTIF(INDEX(Schedule!$D$6:$AQ$25,MATCH($A9,Schedule!$A$6:$A$25,0),0),"&gt;"&amp;$D9),0))</f>
        <v/>
      </c>
      <c r="I9" s="8">
        <f>IF(OR($A9="",$D9=""),"",IFERROR($F9/($D9*COUNT(Schedule!$D$5:$AQ$5)),""))</f>
        <v/>
      </c>
    </row>
    <row r="10">
      <c r="A10" s="5" t="inlineStr">
        <is>
          <t>WS-05</t>
        </is>
      </c>
      <c r="B10" s="5" t="inlineStr">
        <is>
          <t>Inspection</t>
        </is>
      </c>
      <c r="C10" s="5" t="inlineStr">
        <is>
          <t>CMM</t>
        </is>
      </c>
      <c r="D10" s="6" t="n">
        <v>8</v>
      </c>
      <c r="E10" s="5" t="inlineStr"/>
      <c r="F10" s="7">
        <f>IF($A10="","",IFERROR(SUM(INDEX(Schedule!$D$6:$AQ$25,MATCH($A10,Schedule!$A$6:$A$25,0),0)),0))</f>
        <v/>
      </c>
      <c r="G10" s="7">
        <f>IF($A10="","",IFERROR(MAX(INDEX(Schedule!$D$6:$AQ$25,MATCH($A10,Schedule!$A$6:$A$25,0),0)),0))</f>
        <v/>
      </c>
      <c r="H10" s="7">
        <f>IF($A10="","",IFERROR(COUNTIF(INDEX(Schedule!$D$6:$AQ$25,MATCH($A10,Schedule!$A$6:$A$25,0),0),"&gt;"&amp;$D10),0))</f>
        <v/>
      </c>
      <c r="I10" s="8">
        <f>IF(OR($A10="",$D10=""),"",IFERROR($F10/($D10*COUNT(Schedule!$D$5:$AQ$5)),""))</f>
        <v/>
      </c>
    </row>
    <row r="11">
      <c r="A11" s="9" t="inlineStr">
        <is>
          <t>WS-06</t>
        </is>
      </c>
      <c r="B11" s="9" t="inlineStr">
        <is>
          <t>Assembly bay</t>
        </is>
      </c>
      <c r="C11" s="9" t="inlineStr">
        <is>
          <t>Floor area, 40 m²</t>
        </is>
      </c>
      <c r="D11" s="10" t="n">
        <v>24</v>
      </c>
      <c r="E11" s="9" t="inlineStr">
        <is>
          <t>Three jobs side by side</t>
        </is>
      </c>
      <c r="F11" s="7">
        <f>IF($A11="","",IFERROR(SUM(INDEX(Schedule!$D$6:$AQ$25,MATCH($A11,Schedule!$A$6:$A$25,0),0)),0))</f>
        <v/>
      </c>
      <c r="G11" s="7">
        <f>IF($A11="","",IFERROR(MAX(INDEX(Schedule!$D$6:$AQ$25,MATCH($A11,Schedule!$A$6:$A$25,0),0)),0))</f>
        <v/>
      </c>
      <c r="H11" s="7">
        <f>IF($A11="","",IFERROR(COUNTIF(INDEX(Schedule!$D$6:$AQ$25,MATCH($A11,Schedule!$A$6:$A$25,0),0),"&gt;"&amp;$D11),0))</f>
        <v/>
      </c>
      <c r="I11" s="8">
        <f>IF(OR($A11="",$D11=""),"",IFERROR($F11/($D11*COUNT(Schedule!$D$5:$AQ$5)),""))</f>
        <v/>
      </c>
    </row>
    <row r="12">
      <c r="A12" s="5" t="inlineStr"/>
      <c r="B12" s="5" t="inlineStr"/>
      <c r="C12" s="5" t="inlineStr"/>
      <c r="D12" s="6" t="n"/>
      <c r="E12" s="5" t="inlineStr"/>
      <c r="F12" s="7">
        <f>IF($A12="","",IFERROR(SUM(INDEX(Schedule!$D$6:$AQ$25,MATCH($A12,Schedule!$A$6:$A$25,0),0)),0))</f>
        <v/>
      </c>
      <c r="G12" s="7">
        <f>IF($A12="","",IFERROR(MAX(INDEX(Schedule!$D$6:$AQ$25,MATCH($A12,Schedule!$A$6:$A$25,0),0)),0))</f>
        <v/>
      </c>
      <c r="H12" s="7">
        <f>IF($A12="","",IFERROR(COUNTIF(INDEX(Schedule!$D$6:$AQ$25,MATCH($A12,Schedule!$A$6:$A$25,0),0),"&gt;"&amp;$D12),0))</f>
        <v/>
      </c>
      <c r="I12" s="8">
        <f>IF(OR($A12="",$D12=""),"",IFERROR($F12/($D12*COUNT(Schedule!$D$5:$AQ$5)),""))</f>
        <v/>
      </c>
    </row>
    <row r="13">
      <c r="A13" s="9" t="inlineStr"/>
      <c r="B13" s="9" t="inlineStr"/>
      <c r="C13" s="9" t="inlineStr"/>
      <c r="D13" s="10" t="n"/>
      <c r="E13" s="9" t="inlineStr"/>
      <c r="F13" s="7">
        <f>IF($A13="","",IFERROR(SUM(INDEX(Schedule!$D$6:$AQ$25,MATCH($A13,Schedule!$A$6:$A$25,0),0)),0))</f>
        <v/>
      </c>
      <c r="G13" s="7">
        <f>IF($A13="","",IFERROR(MAX(INDEX(Schedule!$D$6:$AQ$25,MATCH($A13,Schedule!$A$6:$A$25,0),0)),0))</f>
        <v/>
      </c>
      <c r="H13" s="7">
        <f>IF($A13="","",IFERROR(COUNTIF(INDEX(Schedule!$D$6:$AQ$25,MATCH($A13,Schedule!$A$6:$A$25,0),0),"&gt;"&amp;$D13),0))</f>
        <v/>
      </c>
      <c r="I13" s="8">
        <f>IF(OR($A13="",$D13=""),"",IFERROR($F13/($D13*COUNT(Schedule!$D$5:$AQ$5)),""))</f>
        <v/>
      </c>
    </row>
    <row r="14">
      <c r="A14" s="5" t="inlineStr"/>
      <c r="B14" s="5" t="inlineStr"/>
      <c r="C14" s="5" t="inlineStr"/>
      <c r="D14" s="6" t="n"/>
      <c r="E14" s="5" t="inlineStr"/>
      <c r="F14" s="7">
        <f>IF($A14="","",IFERROR(SUM(INDEX(Schedule!$D$6:$AQ$25,MATCH($A14,Schedule!$A$6:$A$25,0),0)),0))</f>
        <v/>
      </c>
      <c r="G14" s="7">
        <f>IF($A14="","",IFERROR(MAX(INDEX(Schedule!$D$6:$AQ$25,MATCH($A14,Schedule!$A$6:$A$25,0),0)),0))</f>
        <v/>
      </c>
      <c r="H14" s="7">
        <f>IF($A14="","",IFERROR(COUNTIF(INDEX(Schedule!$D$6:$AQ$25,MATCH($A14,Schedule!$A$6:$A$25,0),0),"&gt;"&amp;$D14),0))</f>
        <v/>
      </c>
      <c r="I14" s="8">
        <f>IF(OR($A14="",$D14=""),"",IFERROR($F14/($D14*COUNT(Schedule!$D$5:$AQ$5)),""))</f>
        <v/>
      </c>
    </row>
    <row r="15">
      <c r="A15" s="9" t="inlineStr"/>
      <c r="B15" s="9" t="inlineStr"/>
      <c r="C15" s="9" t="inlineStr"/>
      <c r="D15" s="10" t="n"/>
      <c r="E15" s="9" t="inlineStr"/>
      <c r="F15" s="7">
        <f>IF($A15="","",IFERROR(SUM(INDEX(Schedule!$D$6:$AQ$25,MATCH($A15,Schedule!$A$6:$A$25,0),0)),0))</f>
        <v/>
      </c>
      <c r="G15" s="7">
        <f>IF($A15="","",IFERROR(MAX(INDEX(Schedule!$D$6:$AQ$25,MATCH($A15,Schedule!$A$6:$A$25,0),0)),0))</f>
        <v/>
      </c>
      <c r="H15" s="7">
        <f>IF($A15="","",IFERROR(COUNTIF(INDEX(Schedule!$D$6:$AQ$25,MATCH($A15,Schedule!$A$6:$A$25,0),0),"&gt;"&amp;$D15),0))</f>
        <v/>
      </c>
      <c r="I15" s="8">
        <f>IF(OR($A15="",$D15=""),"",IFERROR($F15/($D15*COUNT(Schedule!$D$5:$AQ$5)),""))</f>
        <v/>
      </c>
    </row>
    <row r="16">
      <c r="A16" s="5" t="inlineStr"/>
      <c r="B16" s="5" t="inlineStr"/>
      <c r="C16" s="5" t="inlineStr"/>
      <c r="D16" s="6" t="n"/>
      <c r="E16" s="5" t="inlineStr"/>
      <c r="F16" s="7">
        <f>IF($A16="","",IFERROR(SUM(INDEX(Schedule!$D$6:$AQ$25,MATCH($A16,Schedule!$A$6:$A$25,0),0)),0))</f>
        <v/>
      </c>
      <c r="G16" s="7">
        <f>IF($A16="","",IFERROR(MAX(INDEX(Schedule!$D$6:$AQ$25,MATCH($A16,Schedule!$A$6:$A$25,0),0)),0))</f>
        <v/>
      </c>
      <c r="H16" s="7">
        <f>IF($A16="","",IFERROR(COUNTIF(INDEX(Schedule!$D$6:$AQ$25,MATCH($A16,Schedule!$A$6:$A$25,0),0),"&gt;"&amp;$D16),0))</f>
        <v/>
      </c>
      <c r="I16" s="8">
        <f>IF(OR($A16="",$D16=""),"",IFERROR($F16/($D16*COUNT(Schedule!$D$5:$AQ$5)),""))</f>
        <v/>
      </c>
    </row>
    <row r="17">
      <c r="A17" s="9" t="inlineStr"/>
      <c r="B17" s="9" t="inlineStr"/>
      <c r="C17" s="9" t="inlineStr"/>
      <c r="D17" s="10" t="n"/>
      <c r="E17" s="9" t="inlineStr"/>
      <c r="F17" s="7">
        <f>IF($A17="","",IFERROR(SUM(INDEX(Schedule!$D$6:$AQ$25,MATCH($A17,Schedule!$A$6:$A$25,0),0)),0))</f>
        <v/>
      </c>
      <c r="G17" s="7">
        <f>IF($A17="","",IFERROR(MAX(INDEX(Schedule!$D$6:$AQ$25,MATCH($A17,Schedule!$A$6:$A$25,0),0)),0))</f>
        <v/>
      </c>
      <c r="H17" s="7">
        <f>IF($A17="","",IFERROR(COUNTIF(INDEX(Schedule!$D$6:$AQ$25,MATCH($A17,Schedule!$A$6:$A$25,0),0),"&gt;"&amp;$D17),0))</f>
        <v/>
      </c>
      <c r="I17" s="8">
        <f>IF(OR($A17="",$D17=""),"",IFERROR($F17/($D17*COUNT(Schedule!$D$5:$AQ$5)),""))</f>
        <v/>
      </c>
    </row>
    <row r="18">
      <c r="A18" s="5" t="inlineStr"/>
      <c r="B18" s="5" t="inlineStr"/>
      <c r="C18" s="5" t="inlineStr"/>
      <c r="D18" s="6" t="n"/>
      <c r="E18" s="5" t="inlineStr"/>
      <c r="F18" s="7">
        <f>IF($A18="","",IFERROR(SUM(INDEX(Schedule!$D$6:$AQ$25,MATCH($A18,Schedule!$A$6:$A$25,0),0)),0))</f>
        <v/>
      </c>
      <c r="G18" s="7">
        <f>IF($A18="","",IFERROR(MAX(INDEX(Schedule!$D$6:$AQ$25,MATCH($A18,Schedule!$A$6:$A$25,0),0)),0))</f>
        <v/>
      </c>
      <c r="H18" s="7">
        <f>IF($A18="","",IFERROR(COUNTIF(INDEX(Schedule!$D$6:$AQ$25,MATCH($A18,Schedule!$A$6:$A$25,0),0),"&gt;"&amp;$D18),0))</f>
        <v/>
      </c>
      <c r="I18" s="8">
        <f>IF(OR($A18="",$D18=""),"",IFERROR($F18/($D18*COUNT(Schedule!$D$5:$AQ$5)),""))</f>
        <v/>
      </c>
    </row>
    <row r="19">
      <c r="A19" s="9" t="inlineStr"/>
      <c r="B19" s="9" t="inlineStr"/>
      <c r="C19" s="9" t="inlineStr"/>
      <c r="D19" s="10" t="n"/>
      <c r="E19" s="9" t="inlineStr"/>
      <c r="F19" s="7">
        <f>IF($A19="","",IFERROR(SUM(INDEX(Schedule!$D$6:$AQ$25,MATCH($A19,Schedule!$A$6:$A$25,0),0)),0))</f>
        <v/>
      </c>
      <c r="G19" s="7">
        <f>IF($A19="","",IFERROR(MAX(INDEX(Schedule!$D$6:$AQ$25,MATCH($A19,Schedule!$A$6:$A$25,0),0)),0))</f>
        <v/>
      </c>
      <c r="H19" s="7">
        <f>IF($A19="","",IFERROR(COUNTIF(INDEX(Schedule!$D$6:$AQ$25,MATCH($A19,Schedule!$A$6:$A$25,0),0),"&gt;"&amp;$D19),0))</f>
        <v/>
      </c>
      <c r="I19" s="8">
        <f>IF(OR($A19="",$D19=""),"",IFERROR($F19/($D19*COUNT(Schedule!$D$5:$AQ$5)),""))</f>
        <v/>
      </c>
    </row>
    <row r="20">
      <c r="A20" s="5" t="inlineStr"/>
      <c r="B20" s="5" t="inlineStr"/>
      <c r="C20" s="5" t="inlineStr"/>
      <c r="D20" s="6" t="n"/>
      <c r="E20" s="5" t="inlineStr"/>
      <c r="F20" s="7">
        <f>IF($A20="","",IFERROR(SUM(INDEX(Schedule!$D$6:$AQ$25,MATCH($A20,Schedule!$A$6:$A$25,0),0)),0))</f>
        <v/>
      </c>
      <c r="G20" s="7">
        <f>IF($A20="","",IFERROR(MAX(INDEX(Schedule!$D$6:$AQ$25,MATCH($A20,Schedule!$A$6:$A$25,0),0)),0))</f>
        <v/>
      </c>
      <c r="H20" s="7">
        <f>IF($A20="","",IFERROR(COUNTIF(INDEX(Schedule!$D$6:$AQ$25,MATCH($A20,Schedule!$A$6:$A$25,0),0),"&gt;"&amp;$D20),0))</f>
        <v/>
      </c>
      <c r="I20" s="8">
        <f>IF(OR($A20="",$D20=""),"",IFERROR($F20/($D20*COUNT(Schedule!$D$5:$AQ$5)),""))</f>
        <v/>
      </c>
    </row>
    <row r="21">
      <c r="A21" s="9" t="inlineStr"/>
      <c r="B21" s="9" t="inlineStr"/>
      <c r="C21" s="9" t="inlineStr"/>
      <c r="D21" s="10" t="n"/>
      <c r="E21" s="9" t="inlineStr"/>
      <c r="F21" s="7">
        <f>IF($A21="","",IFERROR(SUM(INDEX(Schedule!$D$6:$AQ$25,MATCH($A21,Schedule!$A$6:$A$25,0),0)),0))</f>
        <v/>
      </c>
      <c r="G21" s="7">
        <f>IF($A21="","",IFERROR(MAX(INDEX(Schedule!$D$6:$AQ$25,MATCH($A21,Schedule!$A$6:$A$25,0),0)),0))</f>
        <v/>
      </c>
      <c r="H21" s="7">
        <f>IF($A21="","",IFERROR(COUNTIF(INDEX(Schedule!$D$6:$AQ$25,MATCH($A21,Schedule!$A$6:$A$25,0),0),"&gt;"&amp;$D21),0))</f>
        <v/>
      </c>
      <c r="I21" s="8">
        <f>IF(OR($A21="",$D21=""),"",IFERROR($F21/($D21*COUNT(Schedule!$D$5:$AQ$5)),""))</f>
        <v/>
      </c>
    </row>
    <row r="22">
      <c r="A22" s="5" t="inlineStr"/>
      <c r="B22" s="5" t="inlineStr"/>
      <c r="C22" s="5" t="inlineStr"/>
      <c r="D22" s="6" t="n"/>
      <c r="E22" s="5" t="inlineStr"/>
      <c r="F22" s="7">
        <f>IF($A22="","",IFERROR(SUM(INDEX(Schedule!$D$6:$AQ$25,MATCH($A22,Schedule!$A$6:$A$25,0),0)),0))</f>
        <v/>
      </c>
      <c r="G22" s="7">
        <f>IF($A22="","",IFERROR(MAX(INDEX(Schedule!$D$6:$AQ$25,MATCH($A22,Schedule!$A$6:$A$25,0),0)),0))</f>
        <v/>
      </c>
      <c r="H22" s="7">
        <f>IF($A22="","",IFERROR(COUNTIF(INDEX(Schedule!$D$6:$AQ$25,MATCH($A22,Schedule!$A$6:$A$25,0),0),"&gt;"&amp;$D22),0))</f>
        <v/>
      </c>
      <c r="I22" s="8">
        <f>IF(OR($A22="",$D22=""),"",IFERROR($F22/($D22*COUNT(Schedule!$D$5:$AQ$5)),""))</f>
        <v/>
      </c>
    </row>
    <row r="23">
      <c r="A23" s="9" t="inlineStr"/>
      <c r="B23" s="9" t="inlineStr"/>
      <c r="C23" s="9" t="inlineStr"/>
      <c r="D23" s="10" t="n"/>
      <c r="E23" s="9" t="inlineStr"/>
      <c r="F23" s="7">
        <f>IF($A23="","",IFERROR(SUM(INDEX(Schedule!$D$6:$AQ$25,MATCH($A23,Schedule!$A$6:$A$25,0),0)),0))</f>
        <v/>
      </c>
      <c r="G23" s="7">
        <f>IF($A23="","",IFERROR(MAX(INDEX(Schedule!$D$6:$AQ$25,MATCH($A23,Schedule!$A$6:$A$25,0),0)),0))</f>
        <v/>
      </c>
      <c r="H23" s="7">
        <f>IF($A23="","",IFERROR(COUNTIF(INDEX(Schedule!$D$6:$AQ$25,MATCH($A23,Schedule!$A$6:$A$25,0),0),"&gt;"&amp;$D23),0))</f>
        <v/>
      </c>
      <c r="I23" s="8">
        <f>IF(OR($A23="",$D23=""),"",IFERROR($F23/($D23*COUNT(Schedule!$D$5:$AQ$5)),""))</f>
        <v/>
      </c>
    </row>
    <row r="24">
      <c r="A24" s="5" t="inlineStr"/>
      <c r="B24" s="5" t="inlineStr"/>
      <c r="C24" s="5" t="inlineStr"/>
      <c r="D24" s="6" t="n"/>
      <c r="E24" s="5" t="inlineStr"/>
      <c r="F24" s="7">
        <f>IF($A24="","",IFERROR(SUM(INDEX(Schedule!$D$6:$AQ$25,MATCH($A24,Schedule!$A$6:$A$25,0),0)),0))</f>
        <v/>
      </c>
      <c r="G24" s="7">
        <f>IF($A24="","",IFERROR(MAX(INDEX(Schedule!$D$6:$AQ$25,MATCH($A24,Schedule!$A$6:$A$25,0),0)),0))</f>
        <v/>
      </c>
      <c r="H24" s="7">
        <f>IF($A24="","",IFERROR(COUNTIF(INDEX(Schedule!$D$6:$AQ$25,MATCH($A24,Schedule!$A$6:$A$25,0),0),"&gt;"&amp;$D24),0))</f>
        <v/>
      </c>
      <c r="I24" s="8">
        <f>IF(OR($A24="",$D24=""),"",IFERROR($F24/($D24*COUNT(Schedule!$D$5:$AQ$5)),""))</f>
        <v/>
      </c>
    </row>
    <row r="25">
      <c r="A25" s="9" t="inlineStr"/>
      <c r="B25" s="9" t="inlineStr"/>
      <c r="C25" s="9" t="inlineStr"/>
      <c r="D25" s="10" t="n"/>
      <c r="E25" s="9" t="inlineStr"/>
      <c r="F25" s="7">
        <f>IF($A25="","",IFERROR(SUM(INDEX(Schedule!$D$6:$AQ$25,MATCH($A25,Schedule!$A$6:$A$25,0),0)),0))</f>
        <v/>
      </c>
      <c r="G25" s="7">
        <f>IF($A25="","",IFERROR(MAX(INDEX(Schedule!$D$6:$AQ$25,MATCH($A25,Schedule!$A$6:$A$25,0),0)),0))</f>
        <v/>
      </c>
      <c r="H25" s="7">
        <f>IF($A25="","",IFERROR(COUNTIF(INDEX(Schedule!$D$6:$AQ$25,MATCH($A25,Schedule!$A$6:$A$25,0),0),"&gt;"&amp;$D25),0))</f>
        <v/>
      </c>
      <c r="I25" s="8">
        <f>IF(OR($A25="",$D25=""),"",IFERROR($F25/($D25*COUNT(Schedule!$D$5:$AQ$5)),""))</f>
        <v/>
      </c>
    </row>
  </sheetData>
  <mergeCells count="1">
    <mergeCell ref="A2:I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5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6" customWidth="1" min="2" max="2"/>
    <col width="13" customWidth="1" min="3" max="3"/>
    <col width="11" customWidth="1" min="4" max="4"/>
    <col width="11" customWidth="1" min="5" max="5"/>
    <col width="10" customWidth="1" min="6" max="6"/>
    <col width="20" customWidth="1" min="7" max="7"/>
    <col width="12" customWidth="1" min="8" max="8"/>
    <col width="11" customWidth="1" min="9" max="9"/>
    <col width="11" customWidth="1" min="10" max="10"/>
    <col width="22" customWidth="1" min="11" max="11"/>
  </cols>
  <sheetData>
    <row r="1">
      <c r="A1" s="1" t="inlineStr">
        <is>
          <t>Jobs</t>
        </is>
      </c>
    </row>
    <row r="2" ht="16" customHeight="1">
      <c r="A2" s="2" t="inlineStr">
        <is>
          <t>One row per job. Pick the workstation from the dropdown — the grey columns look up its name and capacity, count the working days, and warn if a single job asks for more hours per day than the workstation has.</t>
        </is>
      </c>
    </row>
    <row r="3" ht="16" customHeight="1"/>
    <row r="5" ht="28" customHeight="1">
      <c r="A5" s="3" t="inlineStr">
        <is>
          <t>Job</t>
        </is>
      </c>
      <c r="B5" s="3" t="inlineStr">
        <is>
          <t>Description</t>
        </is>
      </c>
      <c r="C5" s="3" t="inlineStr">
        <is>
          <t>Workstation</t>
        </is>
      </c>
      <c r="D5" s="3" t="inlineStr">
        <is>
          <t>Start</t>
        </is>
      </c>
      <c r="E5" s="3" t="inlineStr">
        <is>
          <t>End</t>
        </is>
      </c>
      <c r="F5" s="3" t="inlineStr">
        <is>
          <t>Hours/day</t>
        </is>
      </c>
      <c r="G5" s="4" t="inlineStr">
        <is>
          <t>Workstation name</t>
        </is>
      </c>
      <c r="H5" s="4" t="inlineStr">
        <is>
          <t>Capacity (h/day)</t>
        </is>
      </c>
      <c r="I5" s="4" t="inlineStr">
        <is>
          <t>Working days</t>
        </is>
      </c>
      <c r="J5" s="4" t="inlineStr">
        <is>
          <t>Total hours</t>
        </is>
      </c>
      <c r="K5" s="4" t="inlineStr">
        <is>
          <t>Check</t>
        </is>
      </c>
    </row>
    <row r="6">
      <c r="A6" s="5" t="inlineStr">
        <is>
          <t>J-1041</t>
        </is>
      </c>
      <c r="B6" s="5" t="inlineStr">
        <is>
          <t>Bracket run, 250 off</t>
        </is>
      </c>
      <c r="C6" s="5" t="inlineStr">
        <is>
          <t>WS-01</t>
        </is>
      </c>
      <c r="D6" s="11" t="n">
        <v>46244</v>
      </c>
      <c r="E6" s="11" t="n">
        <v>46248</v>
      </c>
      <c r="F6" s="6" t="n">
        <v>6</v>
      </c>
      <c r="G6" s="12">
        <f>IF($C6="","",IFERROR(VLOOKUP($C6,Workstations!$A$6:$E$25,2,FALSE),"⚠ unknown workstation"))</f>
        <v/>
      </c>
      <c r="H6" s="7">
        <f>IF($C6="","",IFERROR(VLOOKUP($C6,Workstations!$A$6:$E$25,4,FALSE),""))</f>
        <v/>
      </c>
      <c r="I6" s="7">
        <f>IF(OR($D6="",$E6=""),"",NETWORKDAYS($D6,$E6))</f>
        <v/>
      </c>
      <c r="J6" s="7">
        <f>IF(OR($F6="",$I6=""),"",$F6*$I6)</f>
        <v/>
      </c>
      <c r="K6" s="12">
        <f>IF(OR($C6="",$F6=""),"",IF($H6="","⚠ unknown workstation",IF($F6&gt;$H6,"⚠ over capacity on its own",IF(AND($D6&lt;&gt;"",$E6&lt;&gt;"",$E6&lt;$D6),"⚠ end before start","ok"))))</f>
        <v/>
      </c>
    </row>
    <row r="7">
      <c r="A7" s="9" t="inlineStr">
        <is>
          <t>J-1042</t>
        </is>
      </c>
      <c r="B7" s="9" t="inlineStr">
        <is>
          <t>Housing, 40 off</t>
        </is>
      </c>
      <c r="C7" s="9" t="inlineStr">
        <is>
          <t>WS-02</t>
        </is>
      </c>
      <c r="D7" s="13" t="n">
        <v>46244</v>
      </c>
      <c r="E7" s="13" t="n">
        <v>46246</v>
      </c>
      <c r="F7" s="10" t="n">
        <v>7</v>
      </c>
      <c r="G7" s="12">
        <f>IF($C7="","",IFERROR(VLOOKUP($C7,Workstations!$A$6:$E$25,2,FALSE),"⚠ unknown workstation"))</f>
        <v/>
      </c>
      <c r="H7" s="7">
        <f>IF($C7="","",IFERROR(VLOOKUP($C7,Workstations!$A$6:$E$25,4,FALSE),""))</f>
        <v/>
      </c>
      <c r="I7" s="7">
        <f>IF(OR($D7="",$E7=""),"",NETWORKDAYS($D7,$E7))</f>
        <v/>
      </c>
      <c r="J7" s="7">
        <f>IF(OR($F7="",$I7=""),"",$F7*$I7)</f>
        <v/>
      </c>
      <c r="K7" s="12">
        <f>IF(OR($C7="",$F7=""),"",IF($H7="","⚠ unknown workstation",IF($F7&gt;$H7,"⚠ over capacity on its own",IF(AND($D7&lt;&gt;"",$E7&lt;&gt;"",$E7&lt;$D7),"⚠ end before start","ok"))))</f>
        <v/>
      </c>
    </row>
    <row r="8">
      <c r="A8" s="5" t="inlineStr">
        <is>
          <t>J-1043</t>
        </is>
      </c>
      <c r="B8" s="5" t="inlineStr">
        <is>
          <t>Shaft, 120 off</t>
        </is>
      </c>
      <c r="C8" s="5" t="inlineStr">
        <is>
          <t>WS-03</t>
        </is>
      </c>
      <c r="D8" s="11" t="n">
        <v>46245</v>
      </c>
      <c r="E8" s="11" t="n">
        <v>46252</v>
      </c>
      <c r="F8" s="6" t="n">
        <v>5</v>
      </c>
      <c r="G8" s="12">
        <f>IF($C8="","",IFERROR(VLOOKUP($C8,Workstations!$A$6:$E$25,2,FALSE),"⚠ unknown workstation"))</f>
        <v/>
      </c>
      <c r="H8" s="7">
        <f>IF($C8="","",IFERROR(VLOOKUP($C8,Workstations!$A$6:$E$25,4,FALSE),""))</f>
        <v/>
      </c>
      <c r="I8" s="7">
        <f>IF(OR($D8="",$E8=""),"",NETWORKDAYS($D8,$E8))</f>
        <v/>
      </c>
      <c r="J8" s="7">
        <f>IF(OR($F8="",$I8=""),"",$F8*$I8)</f>
        <v/>
      </c>
      <c r="K8" s="12">
        <f>IF(OR($C8="",$F8=""),"",IF($H8="","⚠ unknown workstation",IF($F8&gt;$H8,"⚠ over capacity on its own",IF(AND($D8&lt;&gt;"",$E8&lt;&gt;"",$E8&lt;$D8),"⚠ end before start","ok"))))</f>
        <v/>
      </c>
    </row>
    <row r="9">
      <c r="A9" s="9" t="inlineStr">
        <is>
          <t>J-1044</t>
        </is>
      </c>
      <c r="B9" s="9" t="inlineStr">
        <is>
          <t>Rush: repair fixture</t>
        </is>
      </c>
      <c r="C9" s="9" t="inlineStr">
        <is>
          <t>WS-01</t>
        </is>
      </c>
      <c r="D9" s="13" t="n">
        <v>46246</v>
      </c>
      <c r="E9" s="13" t="n">
        <v>46247</v>
      </c>
      <c r="F9" s="10" t="n">
        <v>5</v>
      </c>
      <c r="G9" s="12">
        <f>IF($C9="","",IFERROR(VLOOKUP($C9,Workstations!$A$6:$E$25,2,FALSE),"⚠ unknown workstation"))</f>
        <v/>
      </c>
      <c r="H9" s="7">
        <f>IF($C9="","",IFERROR(VLOOKUP($C9,Workstations!$A$6:$E$25,4,FALSE),""))</f>
        <v/>
      </c>
      <c r="I9" s="7">
        <f>IF(OR($D9="",$E9=""),"",NETWORKDAYS($D9,$E9))</f>
        <v/>
      </c>
      <c r="J9" s="7">
        <f>IF(OR($F9="",$I9=""),"",$F9*$I9)</f>
        <v/>
      </c>
      <c r="K9" s="12">
        <f>IF(OR($C9="",$F9=""),"",IF($H9="","⚠ unknown workstation",IF($F9&gt;$H9,"⚠ over capacity on its own",IF(AND($D9&lt;&gt;"",$E9&lt;&gt;"",$E9&lt;$D9),"⚠ end before start","ok"))))</f>
        <v/>
      </c>
    </row>
    <row r="10">
      <c r="A10" s="5" t="inlineStr">
        <is>
          <t>J-1045</t>
        </is>
      </c>
      <c r="B10" s="5" t="inlineStr">
        <is>
          <t>Housing, deburr</t>
        </is>
      </c>
      <c r="C10" s="5" t="inlineStr">
        <is>
          <t>WS-04</t>
        </is>
      </c>
      <c r="D10" s="11" t="n">
        <v>46247</v>
      </c>
      <c r="E10" s="11" t="n">
        <v>46251</v>
      </c>
      <c r="F10" s="6" t="n">
        <v>8</v>
      </c>
      <c r="G10" s="12">
        <f>IF($C10="","",IFERROR(VLOOKUP($C10,Workstations!$A$6:$E$25,2,FALSE),"⚠ unknown workstation"))</f>
        <v/>
      </c>
      <c r="H10" s="7">
        <f>IF($C10="","",IFERROR(VLOOKUP($C10,Workstations!$A$6:$E$25,4,FALSE),""))</f>
        <v/>
      </c>
      <c r="I10" s="7">
        <f>IF(OR($D10="",$E10=""),"",NETWORKDAYS($D10,$E10))</f>
        <v/>
      </c>
      <c r="J10" s="7">
        <f>IF(OR($F10="",$I10=""),"",$F10*$I10)</f>
        <v/>
      </c>
      <c r="K10" s="12">
        <f>IF(OR($C10="",$F10=""),"",IF($H10="","⚠ unknown workstation",IF($F10&gt;$H10,"⚠ over capacity on its own",IF(AND($D10&lt;&gt;"",$E10&lt;&gt;"",$E10&lt;$D10),"⚠ end before start","ok"))))</f>
        <v/>
      </c>
    </row>
    <row r="11">
      <c r="A11" s="9" t="inlineStr">
        <is>
          <t>J-1046</t>
        </is>
      </c>
      <c r="B11" s="9" t="inlineStr">
        <is>
          <t>First-article inspection</t>
        </is>
      </c>
      <c r="C11" s="9" t="inlineStr">
        <is>
          <t>WS-05</t>
        </is>
      </c>
      <c r="D11" s="13" t="n">
        <v>46248</v>
      </c>
      <c r="E11" s="13" t="n">
        <v>46248</v>
      </c>
      <c r="F11" s="10" t="n">
        <v>4</v>
      </c>
      <c r="G11" s="12">
        <f>IF($C11="","",IFERROR(VLOOKUP($C11,Workstations!$A$6:$E$25,2,FALSE),"⚠ unknown workstation"))</f>
        <v/>
      </c>
      <c r="H11" s="7">
        <f>IF($C11="","",IFERROR(VLOOKUP($C11,Workstations!$A$6:$E$25,4,FALSE),""))</f>
        <v/>
      </c>
      <c r="I11" s="7">
        <f>IF(OR($D11="",$E11=""),"",NETWORKDAYS($D11,$E11))</f>
        <v/>
      </c>
      <c r="J11" s="7">
        <f>IF(OR($F11="",$I11=""),"",$F11*$I11)</f>
        <v/>
      </c>
      <c r="K11" s="12">
        <f>IF(OR($C11="",$F11=""),"",IF($H11="","⚠ unknown workstation",IF($F11&gt;$H11,"⚠ over capacity on its own",IF(AND($D11&lt;&gt;"",$E11&lt;&gt;"",$E11&lt;$D11),"⚠ end before start","ok"))))</f>
        <v/>
      </c>
    </row>
    <row r="12">
      <c r="A12" s="5" t="inlineStr">
        <is>
          <t>J-1047</t>
        </is>
      </c>
      <c r="B12" s="5" t="inlineStr">
        <is>
          <t>Frame assembly</t>
        </is>
      </c>
      <c r="C12" s="5" t="inlineStr">
        <is>
          <t>WS-06</t>
        </is>
      </c>
      <c r="D12" s="11" t="n">
        <v>46251</v>
      </c>
      <c r="E12" s="11" t="n">
        <v>46260</v>
      </c>
      <c r="F12" s="6" t="n">
        <v>16</v>
      </c>
      <c r="G12" s="12">
        <f>IF($C12="","",IFERROR(VLOOKUP($C12,Workstations!$A$6:$E$25,2,FALSE),"⚠ unknown workstation"))</f>
        <v/>
      </c>
      <c r="H12" s="7">
        <f>IF($C12="","",IFERROR(VLOOKUP($C12,Workstations!$A$6:$E$25,4,FALSE),""))</f>
        <v/>
      </c>
      <c r="I12" s="7">
        <f>IF(OR($D12="",$E12=""),"",NETWORKDAYS($D12,$E12))</f>
        <v/>
      </c>
      <c r="J12" s="7">
        <f>IF(OR($F12="",$I12=""),"",$F12*$I12)</f>
        <v/>
      </c>
      <c r="K12" s="12">
        <f>IF(OR($C12="",$F12=""),"",IF($H12="","⚠ unknown workstation",IF($F12&gt;$H12,"⚠ over capacity on its own",IF(AND($D12&lt;&gt;"",$E12&lt;&gt;"",$E12&lt;$D12),"⚠ end before start","ok"))))</f>
        <v/>
      </c>
    </row>
    <row r="13">
      <c r="A13" s="9" t="inlineStr"/>
      <c r="B13" s="9" t="inlineStr"/>
      <c r="C13" s="9" t="inlineStr"/>
      <c r="D13" s="13" t="n"/>
      <c r="E13" s="13" t="n"/>
      <c r="F13" s="10" t="n"/>
      <c r="G13" s="12">
        <f>IF($C13="","",IFERROR(VLOOKUP($C13,Workstations!$A$6:$E$25,2,FALSE),"⚠ unknown workstation"))</f>
        <v/>
      </c>
      <c r="H13" s="7">
        <f>IF($C13="","",IFERROR(VLOOKUP($C13,Workstations!$A$6:$E$25,4,FALSE),""))</f>
        <v/>
      </c>
      <c r="I13" s="7">
        <f>IF(OR($D13="",$E13=""),"",NETWORKDAYS($D13,$E13))</f>
        <v/>
      </c>
      <c r="J13" s="7">
        <f>IF(OR($F13="",$I13=""),"",$F13*$I13)</f>
        <v/>
      </c>
      <c r="K13" s="12">
        <f>IF(OR($C13="",$F13=""),"",IF($H13="","⚠ unknown workstation",IF($F13&gt;$H13,"⚠ over capacity on its own",IF(AND($D13&lt;&gt;"",$E13&lt;&gt;"",$E13&lt;$D13),"⚠ end before start","ok"))))</f>
        <v/>
      </c>
    </row>
    <row r="14">
      <c r="A14" s="5" t="inlineStr"/>
      <c r="B14" s="5" t="inlineStr"/>
      <c r="C14" s="5" t="inlineStr"/>
      <c r="D14" s="11" t="n"/>
      <c r="E14" s="11" t="n"/>
      <c r="F14" s="6" t="n"/>
      <c r="G14" s="12">
        <f>IF($C14="","",IFERROR(VLOOKUP($C14,Workstations!$A$6:$E$25,2,FALSE),"⚠ unknown workstation"))</f>
        <v/>
      </c>
      <c r="H14" s="7">
        <f>IF($C14="","",IFERROR(VLOOKUP($C14,Workstations!$A$6:$E$25,4,FALSE),""))</f>
        <v/>
      </c>
      <c r="I14" s="7">
        <f>IF(OR($D14="",$E14=""),"",NETWORKDAYS($D14,$E14))</f>
        <v/>
      </c>
      <c r="J14" s="7">
        <f>IF(OR($F14="",$I14=""),"",$F14*$I14)</f>
        <v/>
      </c>
      <c r="K14" s="12">
        <f>IF(OR($C14="",$F14=""),"",IF($H14="","⚠ unknown workstation",IF($F14&gt;$H14,"⚠ over capacity on its own",IF(AND($D14&lt;&gt;"",$E14&lt;&gt;"",$E14&lt;$D14),"⚠ end before start","ok"))))</f>
        <v/>
      </c>
    </row>
    <row r="15">
      <c r="A15" s="9" t="inlineStr"/>
      <c r="B15" s="9" t="inlineStr"/>
      <c r="C15" s="9" t="inlineStr"/>
      <c r="D15" s="13" t="n"/>
      <c r="E15" s="13" t="n"/>
      <c r="F15" s="10" t="n"/>
      <c r="G15" s="12">
        <f>IF($C15="","",IFERROR(VLOOKUP($C15,Workstations!$A$6:$E$25,2,FALSE),"⚠ unknown workstation"))</f>
        <v/>
      </c>
      <c r="H15" s="7">
        <f>IF($C15="","",IFERROR(VLOOKUP($C15,Workstations!$A$6:$E$25,4,FALSE),""))</f>
        <v/>
      </c>
      <c r="I15" s="7">
        <f>IF(OR($D15="",$E15=""),"",NETWORKDAYS($D15,$E15))</f>
        <v/>
      </c>
      <c r="J15" s="7">
        <f>IF(OR($F15="",$I15=""),"",$F15*$I15)</f>
        <v/>
      </c>
      <c r="K15" s="12">
        <f>IF(OR($C15="",$F15=""),"",IF($H15="","⚠ unknown workstation",IF($F15&gt;$H15,"⚠ over capacity on its own",IF(AND($D15&lt;&gt;"",$E15&lt;&gt;"",$E15&lt;$D15),"⚠ end before start","ok"))))</f>
        <v/>
      </c>
    </row>
    <row r="16">
      <c r="A16" s="5" t="inlineStr"/>
      <c r="B16" s="5" t="inlineStr"/>
      <c r="C16" s="5" t="inlineStr"/>
      <c r="D16" s="11" t="n"/>
      <c r="E16" s="11" t="n"/>
      <c r="F16" s="6" t="n"/>
      <c r="G16" s="12">
        <f>IF($C16="","",IFERROR(VLOOKUP($C16,Workstations!$A$6:$E$25,2,FALSE),"⚠ unknown workstation"))</f>
        <v/>
      </c>
      <c r="H16" s="7">
        <f>IF($C16="","",IFERROR(VLOOKUP($C16,Workstations!$A$6:$E$25,4,FALSE),""))</f>
        <v/>
      </c>
      <c r="I16" s="7">
        <f>IF(OR($D16="",$E16=""),"",NETWORKDAYS($D16,$E16))</f>
        <v/>
      </c>
      <c r="J16" s="7">
        <f>IF(OR($F16="",$I16=""),"",$F16*$I16)</f>
        <v/>
      </c>
      <c r="K16" s="12">
        <f>IF(OR($C16="",$F16=""),"",IF($H16="","⚠ unknown workstation",IF($F16&gt;$H16,"⚠ over capacity on its own",IF(AND($D16&lt;&gt;"",$E16&lt;&gt;"",$E16&lt;$D16),"⚠ end before start","ok"))))</f>
        <v/>
      </c>
    </row>
    <row r="17">
      <c r="A17" s="9" t="inlineStr"/>
      <c r="B17" s="9" t="inlineStr"/>
      <c r="C17" s="9" t="inlineStr"/>
      <c r="D17" s="13" t="n"/>
      <c r="E17" s="13" t="n"/>
      <c r="F17" s="10" t="n"/>
      <c r="G17" s="12">
        <f>IF($C17="","",IFERROR(VLOOKUP($C17,Workstations!$A$6:$E$25,2,FALSE),"⚠ unknown workstation"))</f>
        <v/>
      </c>
      <c r="H17" s="7">
        <f>IF($C17="","",IFERROR(VLOOKUP($C17,Workstations!$A$6:$E$25,4,FALSE),""))</f>
        <v/>
      </c>
      <c r="I17" s="7">
        <f>IF(OR($D17="",$E17=""),"",NETWORKDAYS($D17,$E17))</f>
        <v/>
      </c>
      <c r="J17" s="7">
        <f>IF(OR($F17="",$I17=""),"",$F17*$I17)</f>
        <v/>
      </c>
      <c r="K17" s="12">
        <f>IF(OR($C17="",$F17=""),"",IF($H17="","⚠ unknown workstation",IF($F17&gt;$H17,"⚠ over capacity on its own",IF(AND($D17&lt;&gt;"",$E17&lt;&gt;"",$E17&lt;$D17),"⚠ end before start","ok"))))</f>
        <v/>
      </c>
    </row>
    <row r="18">
      <c r="A18" s="5" t="inlineStr"/>
      <c r="B18" s="5" t="inlineStr"/>
      <c r="C18" s="5" t="inlineStr"/>
      <c r="D18" s="11" t="n"/>
      <c r="E18" s="11" t="n"/>
      <c r="F18" s="6" t="n"/>
      <c r="G18" s="12">
        <f>IF($C18="","",IFERROR(VLOOKUP($C18,Workstations!$A$6:$E$25,2,FALSE),"⚠ unknown workstation"))</f>
        <v/>
      </c>
      <c r="H18" s="7">
        <f>IF($C18="","",IFERROR(VLOOKUP($C18,Workstations!$A$6:$E$25,4,FALSE),""))</f>
        <v/>
      </c>
      <c r="I18" s="7">
        <f>IF(OR($D18="",$E18=""),"",NETWORKDAYS($D18,$E18))</f>
        <v/>
      </c>
      <c r="J18" s="7">
        <f>IF(OR($F18="",$I18=""),"",$F18*$I18)</f>
        <v/>
      </c>
      <c r="K18" s="12">
        <f>IF(OR($C18="",$F18=""),"",IF($H18="","⚠ unknown workstation",IF($F18&gt;$H18,"⚠ over capacity on its own",IF(AND($D18&lt;&gt;"",$E18&lt;&gt;"",$E18&lt;$D18),"⚠ end before start","ok"))))</f>
        <v/>
      </c>
    </row>
    <row r="19">
      <c r="A19" s="9" t="inlineStr"/>
      <c r="B19" s="9" t="inlineStr"/>
      <c r="C19" s="9" t="inlineStr"/>
      <c r="D19" s="13" t="n"/>
      <c r="E19" s="13" t="n"/>
      <c r="F19" s="10" t="n"/>
      <c r="G19" s="12">
        <f>IF($C19="","",IFERROR(VLOOKUP($C19,Workstations!$A$6:$E$25,2,FALSE),"⚠ unknown workstation"))</f>
        <v/>
      </c>
      <c r="H19" s="7">
        <f>IF($C19="","",IFERROR(VLOOKUP($C19,Workstations!$A$6:$E$25,4,FALSE),""))</f>
        <v/>
      </c>
      <c r="I19" s="7">
        <f>IF(OR($D19="",$E19=""),"",NETWORKDAYS($D19,$E19))</f>
        <v/>
      </c>
      <c r="J19" s="7">
        <f>IF(OR($F19="",$I19=""),"",$F19*$I19)</f>
        <v/>
      </c>
      <c r="K19" s="12">
        <f>IF(OR($C19="",$F19=""),"",IF($H19="","⚠ unknown workstation",IF($F19&gt;$H19,"⚠ over capacity on its own",IF(AND($D19&lt;&gt;"",$E19&lt;&gt;"",$E19&lt;$D19),"⚠ end before start","ok"))))</f>
        <v/>
      </c>
    </row>
    <row r="20">
      <c r="A20" s="5" t="inlineStr"/>
      <c r="B20" s="5" t="inlineStr"/>
      <c r="C20" s="5" t="inlineStr"/>
      <c r="D20" s="11" t="n"/>
      <c r="E20" s="11" t="n"/>
      <c r="F20" s="6" t="n"/>
      <c r="G20" s="12">
        <f>IF($C20="","",IFERROR(VLOOKUP($C20,Workstations!$A$6:$E$25,2,FALSE),"⚠ unknown workstation"))</f>
        <v/>
      </c>
      <c r="H20" s="7">
        <f>IF($C20="","",IFERROR(VLOOKUP($C20,Workstations!$A$6:$E$25,4,FALSE),""))</f>
        <v/>
      </c>
      <c r="I20" s="7">
        <f>IF(OR($D20="",$E20=""),"",NETWORKDAYS($D20,$E20))</f>
        <v/>
      </c>
      <c r="J20" s="7">
        <f>IF(OR($F20="",$I20=""),"",$F20*$I20)</f>
        <v/>
      </c>
      <c r="K20" s="12">
        <f>IF(OR($C20="",$F20=""),"",IF($H20="","⚠ unknown workstation",IF($F20&gt;$H20,"⚠ over capacity on its own",IF(AND($D20&lt;&gt;"",$E20&lt;&gt;"",$E20&lt;$D20),"⚠ end before start","ok"))))</f>
        <v/>
      </c>
    </row>
    <row r="21">
      <c r="A21" s="9" t="inlineStr"/>
      <c r="B21" s="9" t="inlineStr"/>
      <c r="C21" s="9" t="inlineStr"/>
      <c r="D21" s="13" t="n"/>
      <c r="E21" s="13" t="n"/>
      <c r="F21" s="10" t="n"/>
      <c r="G21" s="12">
        <f>IF($C21="","",IFERROR(VLOOKUP($C21,Workstations!$A$6:$E$25,2,FALSE),"⚠ unknown workstation"))</f>
        <v/>
      </c>
      <c r="H21" s="7">
        <f>IF($C21="","",IFERROR(VLOOKUP($C21,Workstations!$A$6:$E$25,4,FALSE),""))</f>
        <v/>
      </c>
      <c r="I21" s="7">
        <f>IF(OR($D21="",$E21=""),"",NETWORKDAYS($D21,$E21))</f>
        <v/>
      </c>
      <c r="J21" s="7">
        <f>IF(OR($F21="",$I21=""),"",$F21*$I21)</f>
        <v/>
      </c>
      <c r="K21" s="12">
        <f>IF(OR($C21="",$F21=""),"",IF($H21="","⚠ unknown workstation",IF($F21&gt;$H21,"⚠ over capacity on its own",IF(AND($D21&lt;&gt;"",$E21&lt;&gt;"",$E21&lt;$D21),"⚠ end before start","ok"))))</f>
        <v/>
      </c>
    </row>
    <row r="22">
      <c r="A22" s="5" t="inlineStr"/>
      <c r="B22" s="5" t="inlineStr"/>
      <c r="C22" s="5" t="inlineStr"/>
      <c r="D22" s="11" t="n"/>
      <c r="E22" s="11" t="n"/>
      <c r="F22" s="6" t="n"/>
      <c r="G22" s="12">
        <f>IF($C22="","",IFERROR(VLOOKUP($C22,Workstations!$A$6:$E$25,2,FALSE),"⚠ unknown workstation"))</f>
        <v/>
      </c>
      <c r="H22" s="7">
        <f>IF($C22="","",IFERROR(VLOOKUP($C22,Workstations!$A$6:$E$25,4,FALSE),""))</f>
        <v/>
      </c>
      <c r="I22" s="7">
        <f>IF(OR($D22="",$E22=""),"",NETWORKDAYS($D22,$E22))</f>
        <v/>
      </c>
      <c r="J22" s="7">
        <f>IF(OR($F22="",$I22=""),"",$F22*$I22)</f>
        <v/>
      </c>
      <c r="K22" s="12">
        <f>IF(OR($C22="",$F22=""),"",IF($H22="","⚠ unknown workstation",IF($F22&gt;$H22,"⚠ over capacity on its own",IF(AND($D22&lt;&gt;"",$E22&lt;&gt;"",$E22&lt;$D22),"⚠ end before start","ok"))))</f>
        <v/>
      </c>
    </row>
    <row r="23">
      <c r="A23" s="9" t="inlineStr"/>
      <c r="B23" s="9" t="inlineStr"/>
      <c r="C23" s="9" t="inlineStr"/>
      <c r="D23" s="13" t="n"/>
      <c r="E23" s="13" t="n"/>
      <c r="F23" s="10" t="n"/>
      <c r="G23" s="12">
        <f>IF($C23="","",IFERROR(VLOOKUP($C23,Workstations!$A$6:$E$25,2,FALSE),"⚠ unknown workstation"))</f>
        <v/>
      </c>
      <c r="H23" s="7">
        <f>IF($C23="","",IFERROR(VLOOKUP($C23,Workstations!$A$6:$E$25,4,FALSE),""))</f>
        <v/>
      </c>
      <c r="I23" s="7">
        <f>IF(OR($D23="",$E23=""),"",NETWORKDAYS($D23,$E23))</f>
        <v/>
      </c>
      <c r="J23" s="7">
        <f>IF(OR($F23="",$I23=""),"",$F23*$I23)</f>
        <v/>
      </c>
      <c r="K23" s="12">
        <f>IF(OR($C23="",$F23=""),"",IF($H23="","⚠ unknown workstation",IF($F23&gt;$H23,"⚠ over capacity on its own",IF(AND($D23&lt;&gt;"",$E23&lt;&gt;"",$E23&lt;$D23),"⚠ end before start","ok"))))</f>
        <v/>
      </c>
    </row>
    <row r="24">
      <c r="A24" s="5" t="inlineStr"/>
      <c r="B24" s="5" t="inlineStr"/>
      <c r="C24" s="5" t="inlineStr"/>
      <c r="D24" s="11" t="n"/>
      <c r="E24" s="11" t="n"/>
      <c r="F24" s="6" t="n"/>
      <c r="G24" s="12">
        <f>IF($C24="","",IFERROR(VLOOKUP($C24,Workstations!$A$6:$E$25,2,FALSE),"⚠ unknown workstation"))</f>
        <v/>
      </c>
      <c r="H24" s="7">
        <f>IF($C24="","",IFERROR(VLOOKUP($C24,Workstations!$A$6:$E$25,4,FALSE),""))</f>
        <v/>
      </c>
      <c r="I24" s="7">
        <f>IF(OR($D24="",$E24=""),"",NETWORKDAYS($D24,$E24))</f>
        <v/>
      </c>
      <c r="J24" s="7">
        <f>IF(OR($F24="",$I24=""),"",$F24*$I24)</f>
        <v/>
      </c>
      <c r="K24" s="12">
        <f>IF(OR($C24="",$F24=""),"",IF($H24="","⚠ unknown workstation",IF($F24&gt;$H24,"⚠ over capacity on its own",IF(AND($D24&lt;&gt;"",$E24&lt;&gt;"",$E24&lt;$D24),"⚠ end before start","ok"))))</f>
        <v/>
      </c>
    </row>
    <row r="25">
      <c r="A25" s="9" t="inlineStr"/>
      <c r="B25" s="9" t="inlineStr"/>
      <c r="C25" s="9" t="inlineStr"/>
      <c r="D25" s="13" t="n"/>
      <c r="E25" s="13" t="n"/>
      <c r="F25" s="10" t="n"/>
      <c r="G25" s="12">
        <f>IF($C25="","",IFERROR(VLOOKUP($C25,Workstations!$A$6:$E$25,2,FALSE),"⚠ unknown workstation"))</f>
        <v/>
      </c>
      <c r="H25" s="7">
        <f>IF($C25="","",IFERROR(VLOOKUP($C25,Workstations!$A$6:$E$25,4,FALSE),""))</f>
        <v/>
      </c>
      <c r="I25" s="7">
        <f>IF(OR($D25="",$E25=""),"",NETWORKDAYS($D25,$E25))</f>
        <v/>
      </c>
      <c r="J25" s="7">
        <f>IF(OR($F25="",$I25=""),"",$F25*$I25)</f>
        <v/>
      </c>
      <c r="K25" s="12">
        <f>IF(OR($C25="",$F25=""),"",IF($H25="","⚠ unknown workstation",IF($F25&gt;$H25,"⚠ over capacity on its own",IF(AND($D25&lt;&gt;"",$E25&lt;&gt;"",$E25&lt;$D25),"⚠ end before start","ok"))))</f>
        <v/>
      </c>
    </row>
    <row r="26">
      <c r="A26" s="5" t="inlineStr"/>
      <c r="B26" s="5" t="inlineStr"/>
      <c r="C26" s="5" t="inlineStr"/>
      <c r="D26" s="11" t="n"/>
      <c r="E26" s="11" t="n"/>
      <c r="F26" s="6" t="n"/>
      <c r="G26" s="12">
        <f>IF($C26="","",IFERROR(VLOOKUP($C26,Workstations!$A$6:$E$25,2,FALSE),"⚠ unknown workstation"))</f>
        <v/>
      </c>
      <c r="H26" s="7">
        <f>IF($C26="","",IFERROR(VLOOKUP($C26,Workstations!$A$6:$E$25,4,FALSE),""))</f>
        <v/>
      </c>
      <c r="I26" s="7">
        <f>IF(OR($D26="",$E26=""),"",NETWORKDAYS($D26,$E26))</f>
        <v/>
      </c>
      <c r="J26" s="7">
        <f>IF(OR($F26="",$I26=""),"",$F26*$I26)</f>
        <v/>
      </c>
      <c r="K26" s="12">
        <f>IF(OR($C26="",$F26=""),"",IF($H26="","⚠ unknown workstation",IF($F26&gt;$H26,"⚠ over capacity on its own",IF(AND($D26&lt;&gt;"",$E26&lt;&gt;"",$E26&lt;$D26),"⚠ end before start","ok"))))</f>
        <v/>
      </c>
    </row>
    <row r="27">
      <c r="A27" s="9" t="inlineStr"/>
      <c r="B27" s="9" t="inlineStr"/>
      <c r="C27" s="9" t="inlineStr"/>
      <c r="D27" s="13" t="n"/>
      <c r="E27" s="13" t="n"/>
      <c r="F27" s="10" t="n"/>
      <c r="G27" s="12">
        <f>IF($C27="","",IFERROR(VLOOKUP($C27,Workstations!$A$6:$E$25,2,FALSE),"⚠ unknown workstation"))</f>
        <v/>
      </c>
      <c r="H27" s="7">
        <f>IF($C27="","",IFERROR(VLOOKUP($C27,Workstations!$A$6:$E$25,4,FALSE),""))</f>
        <v/>
      </c>
      <c r="I27" s="7">
        <f>IF(OR($D27="",$E27=""),"",NETWORKDAYS($D27,$E27))</f>
        <v/>
      </c>
      <c r="J27" s="7">
        <f>IF(OR($F27="",$I27=""),"",$F27*$I27)</f>
        <v/>
      </c>
      <c r="K27" s="12">
        <f>IF(OR($C27="",$F27=""),"",IF($H27="","⚠ unknown workstation",IF($F27&gt;$H27,"⚠ over capacity on its own",IF(AND($D27&lt;&gt;"",$E27&lt;&gt;"",$E27&lt;$D27),"⚠ end before start","ok"))))</f>
        <v/>
      </c>
    </row>
    <row r="28">
      <c r="A28" s="5" t="inlineStr"/>
      <c r="B28" s="5" t="inlineStr"/>
      <c r="C28" s="5" t="inlineStr"/>
      <c r="D28" s="11" t="n"/>
      <c r="E28" s="11" t="n"/>
      <c r="F28" s="6" t="n"/>
      <c r="G28" s="12">
        <f>IF($C28="","",IFERROR(VLOOKUP($C28,Workstations!$A$6:$E$25,2,FALSE),"⚠ unknown workstation"))</f>
        <v/>
      </c>
      <c r="H28" s="7">
        <f>IF($C28="","",IFERROR(VLOOKUP($C28,Workstations!$A$6:$E$25,4,FALSE),""))</f>
        <v/>
      </c>
      <c r="I28" s="7">
        <f>IF(OR($D28="",$E28=""),"",NETWORKDAYS($D28,$E28))</f>
        <v/>
      </c>
      <c r="J28" s="7">
        <f>IF(OR($F28="",$I28=""),"",$F28*$I28)</f>
        <v/>
      </c>
      <c r="K28" s="12">
        <f>IF(OR($C28="",$F28=""),"",IF($H28="","⚠ unknown workstation",IF($F28&gt;$H28,"⚠ over capacity on its own",IF(AND($D28&lt;&gt;"",$E28&lt;&gt;"",$E28&lt;$D28),"⚠ end before start","ok"))))</f>
        <v/>
      </c>
    </row>
    <row r="29">
      <c r="A29" s="9" t="inlineStr"/>
      <c r="B29" s="9" t="inlineStr"/>
      <c r="C29" s="9" t="inlineStr"/>
      <c r="D29" s="13" t="n"/>
      <c r="E29" s="13" t="n"/>
      <c r="F29" s="10" t="n"/>
      <c r="G29" s="12">
        <f>IF($C29="","",IFERROR(VLOOKUP($C29,Workstations!$A$6:$E$25,2,FALSE),"⚠ unknown workstation"))</f>
        <v/>
      </c>
      <c r="H29" s="7">
        <f>IF($C29="","",IFERROR(VLOOKUP($C29,Workstations!$A$6:$E$25,4,FALSE),""))</f>
        <v/>
      </c>
      <c r="I29" s="7">
        <f>IF(OR($D29="",$E29=""),"",NETWORKDAYS($D29,$E29))</f>
        <v/>
      </c>
      <c r="J29" s="7">
        <f>IF(OR($F29="",$I29=""),"",$F29*$I29)</f>
        <v/>
      </c>
      <c r="K29" s="12">
        <f>IF(OR($C29="",$F29=""),"",IF($H29="","⚠ unknown workstation",IF($F29&gt;$H29,"⚠ over capacity on its own",IF(AND($D29&lt;&gt;"",$E29&lt;&gt;"",$E29&lt;$D29),"⚠ end before start","ok"))))</f>
        <v/>
      </c>
    </row>
    <row r="30">
      <c r="A30" s="5" t="inlineStr"/>
      <c r="B30" s="5" t="inlineStr"/>
      <c r="C30" s="5" t="inlineStr"/>
      <c r="D30" s="11" t="n"/>
      <c r="E30" s="11" t="n"/>
      <c r="F30" s="6" t="n"/>
      <c r="G30" s="12">
        <f>IF($C30="","",IFERROR(VLOOKUP($C30,Workstations!$A$6:$E$25,2,FALSE),"⚠ unknown workstation"))</f>
        <v/>
      </c>
      <c r="H30" s="7">
        <f>IF($C30="","",IFERROR(VLOOKUP($C30,Workstations!$A$6:$E$25,4,FALSE),""))</f>
        <v/>
      </c>
      <c r="I30" s="7">
        <f>IF(OR($D30="",$E30=""),"",NETWORKDAYS($D30,$E30))</f>
        <v/>
      </c>
      <c r="J30" s="7">
        <f>IF(OR($F30="",$I30=""),"",$F30*$I30)</f>
        <v/>
      </c>
      <c r="K30" s="12">
        <f>IF(OR($C30="",$F30=""),"",IF($H30="","⚠ unknown workstation",IF($F30&gt;$H30,"⚠ over capacity on its own",IF(AND($D30&lt;&gt;"",$E30&lt;&gt;"",$E30&lt;$D30),"⚠ end before start","ok"))))</f>
        <v/>
      </c>
    </row>
    <row r="31">
      <c r="A31" s="9" t="inlineStr"/>
      <c r="B31" s="9" t="inlineStr"/>
      <c r="C31" s="9" t="inlineStr"/>
      <c r="D31" s="13" t="n"/>
      <c r="E31" s="13" t="n"/>
      <c r="F31" s="10" t="n"/>
      <c r="G31" s="12">
        <f>IF($C31="","",IFERROR(VLOOKUP($C31,Workstations!$A$6:$E$25,2,FALSE),"⚠ unknown workstation"))</f>
        <v/>
      </c>
      <c r="H31" s="7">
        <f>IF($C31="","",IFERROR(VLOOKUP($C31,Workstations!$A$6:$E$25,4,FALSE),""))</f>
        <v/>
      </c>
      <c r="I31" s="7">
        <f>IF(OR($D31="",$E31=""),"",NETWORKDAYS($D31,$E31))</f>
        <v/>
      </c>
      <c r="J31" s="7">
        <f>IF(OR($F31="",$I31=""),"",$F31*$I31)</f>
        <v/>
      </c>
      <c r="K31" s="12">
        <f>IF(OR($C31="",$F31=""),"",IF($H31="","⚠ unknown workstation",IF($F31&gt;$H31,"⚠ over capacity on its own",IF(AND($D31&lt;&gt;"",$E31&lt;&gt;"",$E31&lt;$D31),"⚠ end before start","ok"))))</f>
        <v/>
      </c>
    </row>
    <row r="32">
      <c r="A32" s="5" t="inlineStr"/>
      <c r="B32" s="5" t="inlineStr"/>
      <c r="C32" s="5" t="inlineStr"/>
      <c r="D32" s="11" t="n"/>
      <c r="E32" s="11" t="n"/>
      <c r="F32" s="6" t="n"/>
      <c r="G32" s="12">
        <f>IF($C32="","",IFERROR(VLOOKUP($C32,Workstations!$A$6:$E$25,2,FALSE),"⚠ unknown workstation"))</f>
        <v/>
      </c>
      <c r="H32" s="7">
        <f>IF($C32="","",IFERROR(VLOOKUP($C32,Workstations!$A$6:$E$25,4,FALSE),""))</f>
        <v/>
      </c>
      <c r="I32" s="7">
        <f>IF(OR($D32="",$E32=""),"",NETWORKDAYS($D32,$E32))</f>
        <v/>
      </c>
      <c r="J32" s="7">
        <f>IF(OR($F32="",$I32=""),"",$F32*$I32)</f>
        <v/>
      </c>
      <c r="K32" s="12">
        <f>IF(OR($C32="",$F32=""),"",IF($H32="","⚠ unknown workstation",IF($F32&gt;$H32,"⚠ over capacity on its own",IF(AND($D32&lt;&gt;"",$E32&lt;&gt;"",$E32&lt;$D32),"⚠ end before start","ok"))))</f>
        <v/>
      </c>
    </row>
    <row r="33">
      <c r="A33" s="9" t="inlineStr"/>
      <c r="B33" s="9" t="inlineStr"/>
      <c r="C33" s="9" t="inlineStr"/>
      <c r="D33" s="13" t="n"/>
      <c r="E33" s="13" t="n"/>
      <c r="F33" s="10" t="n"/>
      <c r="G33" s="12">
        <f>IF($C33="","",IFERROR(VLOOKUP($C33,Workstations!$A$6:$E$25,2,FALSE),"⚠ unknown workstation"))</f>
        <v/>
      </c>
      <c r="H33" s="7">
        <f>IF($C33="","",IFERROR(VLOOKUP($C33,Workstations!$A$6:$E$25,4,FALSE),""))</f>
        <v/>
      </c>
      <c r="I33" s="7">
        <f>IF(OR($D33="",$E33=""),"",NETWORKDAYS($D33,$E33))</f>
        <v/>
      </c>
      <c r="J33" s="7">
        <f>IF(OR($F33="",$I33=""),"",$F33*$I33)</f>
        <v/>
      </c>
      <c r="K33" s="12">
        <f>IF(OR($C33="",$F33=""),"",IF($H33="","⚠ unknown workstation",IF($F33&gt;$H33,"⚠ over capacity on its own",IF(AND($D33&lt;&gt;"",$E33&lt;&gt;"",$E33&lt;$D33),"⚠ end before start","ok"))))</f>
        <v/>
      </c>
    </row>
    <row r="34">
      <c r="A34" s="5" t="inlineStr"/>
      <c r="B34" s="5" t="inlineStr"/>
      <c r="C34" s="5" t="inlineStr"/>
      <c r="D34" s="11" t="n"/>
      <c r="E34" s="11" t="n"/>
      <c r="F34" s="6" t="n"/>
      <c r="G34" s="12">
        <f>IF($C34="","",IFERROR(VLOOKUP($C34,Workstations!$A$6:$E$25,2,FALSE),"⚠ unknown workstation"))</f>
        <v/>
      </c>
      <c r="H34" s="7">
        <f>IF($C34="","",IFERROR(VLOOKUP($C34,Workstations!$A$6:$E$25,4,FALSE),""))</f>
        <v/>
      </c>
      <c r="I34" s="7">
        <f>IF(OR($D34="",$E34=""),"",NETWORKDAYS($D34,$E34))</f>
        <v/>
      </c>
      <c r="J34" s="7">
        <f>IF(OR($F34="",$I34=""),"",$F34*$I34)</f>
        <v/>
      </c>
      <c r="K34" s="12">
        <f>IF(OR($C34="",$F34=""),"",IF($H34="","⚠ unknown workstation",IF($F34&gt;$H34,"⚠ over capacity on its own",IF(AND($D34&lt;&gt;"",$E34&lt;&gt;"",$E34&lt;$D34),"⚠ end before start","ok"))))</f>
        <v/>
      </c>
    </row>
    <row r="35">
      <c r="A35" s="9" t="inlineStr"/>
      <c r="B35" s="9" t="inlineStr"/>
      <c r="C35" s="9" t="inlineStr"/>
      <c r="D35" s="13" t="n"/>
      <c r="E35" s="13" t="n"/>
      <c r="F35" s="10" t="n"/>
      <c r="G35" s="12">
        <f>IF($C35="","",IFERROR(VLOOKUP($C35,Workstations!$A$6:$E$25,2,FALSE),"⚠ unknown workstation"))</f>
        <v/>
      </c>
      <c r="H35" s="7">
        <f>IF($C35="","",IFERROR(VLOOKUP($C35,Workstations!$A$6:$E$25,4,FALSE),""))</f>
        <v/>
      </c>
      <c r="I35" s="7">
        <f>IF(OR($D35="",$E35=""),"",NETWORKDAYS($D35,$E35))</f>
        <v/>
      </c>
      <c r="J35" s="7">
        <f>IF(OR($F35="",$I35=""),"",$F35*$I35)</f>
        <v/>
      </c>
      <c r="K35" s="12">
        <f>IF(OR($C35="",$F35=""),"",IF($H35="","⚠ unknown workstation",IF($F35&gt;$H35,"⚠ over capacity on its own",IF(AND($D35&lt;&gt;"",$E35&lt;&gt;"",$E35&lt;$D35),"⚠ end before start","ok"))))</f>
        <v/>
      </c>
    </row>
    <row r="36">
      <c r="A36" s="5" t="inlineStr"/>
      <c r="B36" s="5" t="inlineStr"/>
      <c r="C36" s="5" t="inlineStr"/>
      <c r="D36" s="11" t="n"/>
      <c r="E36" s="11" t="n"/>
      <c r="F36" s="6" t="n"/>
      <c r="G36" s="12">
        <f>IF($C36="","",IFERROR(VLOOKUP($C36,Workstations!$A$6:$E$25,2,FALSE),"⚠ unknown workstation"))</f>
        <v/>
      </c>
      <c r="H36" s="7">
        <f>IF($C36="","",IFERROR(VLOOKUP($C36,Workstations!$A$6:$E$25,4,FALSE),""))</f>
        <v/>
      </c>
      <c r="I36" s="7">
        <f>IF(OR($D36="",$E36=""),"",NETWORKDAYS($D36,$E36))</f>
        <v/>
      </c>
      <c r="J36" s="7">
        <f>IF(OR($F36="",$I36=""),"",$F36*$I36)</f>
        <v/>
      </c>
      <c r="K36" s="12">
        <f>IF(OR($C36="",$F36=""),"",IF($H36="","⚠ unknown workstation",IF($F36&gt;$H36,"⚠ over capacity on its own",IF(AND($D36&lt;&gt;"",$E36&lt;&gt;"",$E36&lt;$D36),"⚠ end before start","ok"))))</f>
        <v/>
      </c>
    </row>
    <row r="37">
      <c r="A37" s="9" t="inlineStr"/>
      <c r="B37" s="9" t="inlineStr"/>
      <c r="C37" s="9" t="inlineStr"/>
      <c r="D37" s="13" t="n"/>
      <c r="E37" s="13" t="n"/>
      <c r="F37" s="10" t="n"/>
      <c r="G37" s="12">
        <f>IF($C37="","",IFERROR(VLOOKUP($C37,Workstations!$A$6:$E$25,2,FALSE),"⚠ unknown workstation"))</f>
        <v/>
      </c>
      <c r="H37" s="7">
        <f>IF($C37="","",IFERROR(VLOOKUP($C37,Workstations!$A$6:$E$25,4,FALSE),""))</f>
        <v/>
      </c>
      <c r="I37" s="7">
        <f>IF(OR($D37="",$E37=""),"",NETWORKDAYS($D37,$E37))</f>
        <v/>
      </c>
      <c r="J37" s="7">
        <f>IF(OR($F37="",$I37=""),"",$F37*$I37)</f>
        <v/>
      </c>
      <c r="K37" s="12">
        <f>IF(OR($C37="",$F37=""),"",IF($H37="","⚠ unknown workstation",IF($F37&gt;$H37,"⚠ over capacity on its own",IF(AND($D37&lt;&gt;"",$E37&lt;&gt;"",$E37&lt;$D37),"⚠ end before start","ok"))))</f>
        <v/>
      </c>
    </row>
    <row r="38">
      <c r="A38" s="5" t="inlineStr"/>
      <c r="B38" s="5" t="inlineStr"/>
      <c r="C38" s="5" t="inlineStr"/>
      <c r="D38" s="11" t="n"/>
      <c r="E38" s="11" t="n"/>
      <c r="F38" s="6" t="n"/>
      <c r="G38" s="12">
        <f>IF($C38="","",IFERROR(VLOOKUP($C38,Workstations!$A$6:$E$25,2,FALSE),"⚠ unknown workstation"))</f>
        <v/>
      </c>
      <c r="H38" s="7">
        <f>IF($C38="","",IFERROR(VLOOKUP($C38,Workstations!$A$6:$E$25,4,FALSE),""))</f>
        <v/>
      </c>
      <c r="I38" s="7">
        <f>IF(OR($D38="",$E38=""),"",NETWORKDAYS($D38,$E38))</f>
        <v/>
      </c>
      <c r="J38" s="7">
        <f>IF(OR($F38="",$I38=""),"",$F38*$I38)</f>
        <v/>
      </c>
      <c r="K38" s="12">
        <f>IF(OR($C38="",$F38=""),"",IF($H38="","⚠ unknown workstation",IF($F38&gt;$H38,"⚠ over capacity on its own",IF(AND($D38&lt;&gt;"",$E38&lt;&gt;"",$E38&lt;$D38),"⚠ end before start","ok"))))</f>
        <v/>
      </c>
    </row>
    <row r="39">
      <c r="A39" s="9" t="inlineStr"/>
      <c r="B39" s="9" t="inlineStr"/>
      <c r="C39" s="9" t="inlineStr"/>
      <c r="D39" s="13" t="n"/>
      <c r="E39" s="13" t="n"/>
      <c r="F39" s="10" t="n"/>
      <c r="G39" s="12">
        <f>IF($C39="","",IFERROR(VLOOKUP($C39,Workstations!$A$6:$E$25,2,FALSE),"⚠ unknown workstation"))</f>
        <v/>
      </c>
      <c r="H39" s="7">
        <f>IF($C39="","",IFERROR(VLOOKUP($C39,Workstations!$A$6:$E$25,4,FALSE),""))</f>
        <v/>
      </c>
      <c r="I39" s="7">
        <f>IF(OR($D39="",$E39=""),"",NETWORKDAYS($D39,$E39))</f>
        <v/>
      </c>
      <c r="J39" s="7">
        <f>IF(OR($F39="",$I39=""),"",$F39*$I39)</f>
        <v/>
      </c>
      <c r="K39" s="12">
        <f>IF(OR($C39="",$F39=""),"",IF($H39="","⚠ unknown workstation",IF($F39&gt;$H39,"⚠ over capacity on its own",IF(AND($D39&lt;&gt;"",$E39&lt;&gt;"",$E39&lt;$D39),"⚠ end before start","ok"))))</f>
        <v/>
      </c>
    </row>
    <row r="40">
      <c r="A40" s="5" t="inlineStr"/>
      <c r="B40" s="5" t="inlineStr"/>
      <c r="C40" s="5" t="inlineStr"/>
      <c r="D40" s="11" t="n"/>
      <c r="E40" s="11" t="n"/>
      <c r="F40" s="6" t="n"/>
      <c r="G40" s="12">
        <f>IF($C40="","",IFERROR(VLOOKUP($C40,Workstations!$A$6:$E$25,2,FALSE),"⚠ unknown workstation"))</f>
        <v/>
      </c>
      <c r="H40" s="7">
        <f>IF($C40="","",IFERROR(VLOOKUP($C40,Workstations!$A$6:$E$25,4,FALSE),""))</f>
        <v/>
      </c>
      <c r="I40" s="7">
        <f>IF(OR($D40="",$E40=""),"",NETWORKDAYS($D40,$E40))</f>
        <v/>
      </c>
      <c r="J40" s="7">
        <f>IF(OR($F40="",$I40=""),"",$F40*$I40)</f>
        <v/>
      </c>
      <c r="K40" s="12">
        <f>IF(OR($C40="",$F40=""),"",IF($H40="","⚠ unknown workstation",IF($F40&gt;$H40,"⚠ over capacity on its own",IF(AND($D40&lt;&gt;"",$E40&lt;&gt;"",$E40&lt;$D40),"⚠ end before start","ok"))))</f>
        <v/>
      </c>
    </row>
    <row r="41">
      <c r="A41" s="9" t="inlineStr"/>
      <c r="B41" s="9" t="inlineStr"/>
      <c r="C41" s="9" t="inlineStr"/>
      <c r="D41" s="13" t="n"/>
      <c r="E41" s="13" t="n"/>
      <c r="F41" s="10" t="n"/>
      <c r="G41" s="12">
        <f>IF($C41="","",IFERROR(VLOOKUP($C41,Workstations!$A$6:$E$25,2,FALSE),"⚠ unknown workstation"))</f>
        <v/>
      </c>
      <c r="H41" s="7">
        <f>IF($C41="","",IFERROR(VLOOKUP($C41,Workstations!$A$6:$E$25,4,FALSE),""))</f>
        <v/>
      </c>
      <c r="I41" s="7">
        <f>IF(OR($D41="",$E41=""),"",NETWORKDAYS($D41,$E41))</f>
        <v/>
      </c>
      <c r="J41" s="7">
        <f>IF(OR($F41="",$I41=""),"",$F41*$I41)</f>
        <v/>
      </c>
      <c r="K41" s="12">
        <f>IF(OR($C41="",$F41=""),"",IF($H41="","⚠ unknown workstation",IF($F41&gt;$H41,"⚠ over capacity on its own",IF(AND($D41&lt;&gt;"",$E41&lt;&gt;"",$E41&lt;$D41),"⚠ end before start","ok"))))</f>
        <v/>
      </c>
    </row>
    <row r="42">
      <c r="A42" s="5" t="inlineStr"/>
      <c r="B42" s="5" t="inlineStr"/>
      <c r="C42" s="5" t="inlineStr"/>
      <c r="D42" s="11" t="n"/>
      <c r="E42" s="11" t="n"/>
      <c r="F42" s="6" t="n"/>
      <c r="G42" s="12">
        <f>IF($C42="","",IFERROR(VLOOKUP($C42,Workstations!$A$6:$E$25,2,FALSE),"⚠ unknown workstation"))</f>
        <v/>
      </c>
      <c r="H42" s="7">
        <f>IF($C42="","",IFERROR(VLOOKUP($C42,Workstations!$A$6:$E$25,4,FALSE),""))</f>
        <v/>
      </c>
      <c r="I42" s="7">
        <f>IF(OR($D42="",$E42=""),"",NETWORKDAYS($D42,$E42))</f>
        <v/>
      </c>
      <c r="J42" s="7">
        <f>IF(OR($F42="",$I42=""),"",$F42*$I42)</f>
        <v/>
      </c>
      <c r="K42" s="12">
        <f>IF(OR($C42="",$F42=""),"",IF($H42="","⚠ unknown workstation",IF($F42&gt;$H42,"⚠ over capacity on its own",IF(AND($D42&lt;&gt;"",$E42&lt;&gt;"",$E42&lt;$D42),"⚠ end before start","ok"))))</f>
        <v/>
      </c>
    </row>
    <row r="43">
      <c r="A43" s="9" t="inlineStr"/>
      <c r="B43" s="9" t="inlineStr"/>
      <c r="C43" s="9" t="inlineStr"/>
      <c r="D43" s="13" t="n"/>
      <c r="E43" s="13" t="n"/>
      <c r="F43" s="10" t="n"/>
      <c r="G43" s="12">
        <f>IF($C43="","",IFERROR(VLOOKUP($C43,Workstations!$A$6:$E$25,2,FALSE),"⚠ unknown workstation"))</f>
        <v/>
      </c>
      <c r="H43" s="7">
        <f>IF($C43="","",IFERROR(VLOOKUP($C43,Workstations!$A$6:$E$25,4,FALSE),""))</f>
        <v/>
      </c>
      <c r="I43" s="7">
        <f>IF(OR($D43="",$E43=""),"",NETWORKDAYS($D43,$E43))</f>
        <v/>
      </c>
      <c r="J43" s="7">
        <f>IF(OR($F43="",$I43=""),"",$F43*$I43)</f>
        <v/>
      </c>
      <c r="K43" s="12">
        <f>IF(OR($C43="",$F43=""),"",IF($H43="","⚠ unknown workstation",IF($F43&gt;$H43,"⚠ over capacity on its own",IF(AND($D43&lt;&gt;"",$E43&lt;&gt;"",$E43&lt;$D43),"⚠ end before start","ok"))))</f>
        <v/>
      </c>
    </row>
    <row r="44">
      <c r="A44" s="5" t="inlineStr"/>
      <c r="B44" s="5" t="inlineStr"/>
      <c r="C44" s="5" t="inlineStr"/>
      <c r="D44" s="11" t="n"/>
      <c r="E44" s="11" t="n"/>
      <c r="F44" s="6" t="n"/>
      <c r="G44" s="12">
        <f>IF($C44="","",IFERROR(VLOOKUP($C44,Workstations!$A$6:$E$25,2,FALSE),"⚠ unknown workstation"))</f>
        <v/>
      </c>
      <c r="H44" s="7">
        <f>IF($C44="","",IFERROR(VLOOKUP($C44,Workstations!$A$6:$E$25,4,FALSE),""))</f>
        <v/>
      </c>
      <c r="I44" s="7">
        <f>IF(OR($D44="",$E44=""),"",NETWORKDAYS($D44,$E44))</f>
        <v/>
      </c>
      <c r="J44" s="7">
        <f>IF(OR($F44="",$I44=""),"",$F44*$I44)</f>
        <v/>
      </c>
      <c r="K44" s="12">
        <f>IF(OR($C44="",$F44=""),"",IF($H44="","⚠ unknown workstation",IF($F44&gt;$H44,"⚠ over capacity on its own",IF(AND($D44&lt;&gt;"",$E44&lt;&gt;"",$E44&lt;$D44),"⚠ end before start","ok"))))</f>
        <v/>
      </c>
    </row>
    <row r="45">
      <c r="A45" s="9" t="inlineStr"/>
      <c r="B45" s="9" t="inlineStr"/>
      <c r="C45" s="9" t="inlineStr"/>
      <c r="D45" s="13" t="n"/>
      <c r="E45" s="13" t="n"/>
      <c r="F45" s="10" t="n"/>
      <c r="G45" s="12">
        <f>IF($C45="","",IFERROR(VLOOKUP($C45,Workstations!$A$6:$E$25,2,FALSE),"⚠ unknown workstation"))</f>
        <v/>
      </c>
      <c r="H45" s="7">
        <f>IF($C45="","",IFERROR(VLOOKUP($C45,Workstations!$A$6:$E$25,4,FALSE),""))</f>
        <v/>
      </c>
      <c r="I45" s="7">
        <f>IF(OR($D45="",$E45=""),"",NETWORKDAYS($D45,$E45))</f>
        <v/>
      </c>
      <c r="J45" s="7">
        <f>IF(OR($F45="",$I45=""),"",$F45*$I45)</f>
        <v/>
      </c>
      <c r="K45" s="12">
        <f>IF(OR($C45="",$F45=""),"",IF($H45="","⚠ unknown workstation",IF($F45&gt;$H45,"⚠ over capacity on its own",IF(AND($D45&lt;&gt;"",$E45&lt;&gt;"",$E45&lt;$D45),"⚠ end before start","ok"))))</f>
        <v/>
      </c>
    </row>
    <row r="46">
      <c r="A46" s="5" t="inlineStr"/>
      <c r="B46" s="5" t="inlineStr"/>
      <c r="C46" s="5" t="inlineStr"/>
      <c r="D46" s="11" t="n"/>
      <c r="E46" s="11" t="n"/>
      <c r="F46" s="6" t="n"/>
      <c r="G46" s="12">
        <f>IF($C46="","",IFERROR(VLOOKUP($C46,Workstations!$A$6:$E$25,2,FALSE),"⚠ unknown workstation"))</f>
        <v/>
      </c>
      <c r="H46" s="7">
        <f>IF($C46="","",IFERROR(VLOOKUP($C46,Workstations!$A$6:$E$25,4,FALSE),""))</f>
        <v/>
      </c>
      <c r="I46" s="7">
        <f>IF(OR($D46="",$E46=""),"",NETWORKDAYS($D46,$E46))</f>
        <v/>
      </c>
      <c r="J46" s="7">
        <f>IF(OR($F46="",$I46=""),"",$F46*$I46)</f>
        <v/>
      </c>
      <c r="K46" s="12">
        <f>IF(OR($C46="",$F46=""),"",IF($H46="","⚠ unknown workstation",IF($F46&gt;$H46,"⚠ over capacity on its own",IF(AND($D46&lt;&gt;"",$E46&lt;&gt;"",$E46&lt;$D46),"⚠ end before start","ok"))))</f>
        <v/>
      </c>
    </row>
    <row r="47">
      <c r="A47" s="9" t="inlineStr"/>
      <c r="B47" s="9" t="inlineStr"/>
      <c r="C47" s="9" t="inlineStr"/>
      <c r="D47" s="13" t="n"/>
      <c r="E47" s="13" t="n"/>
      <c r="F47" s="10" t="n"/>
      <c r="G47" s="12">
        <f>IF($C47="","",IFERROR(VLOOKUP($C47,Workstations!$A$6:$E$25,2,FALSE),"⚠ unknown workstation"))</f>
        <v/>
      </c>
      <c r="H47" s="7">
        <f>IF($C47="","",IFERROR(VLOOKUP($C47,Workstations!$A$6:$E$25,4,FALSE),""))</f>
        <v/>
      </c>
      <c r="I47" s="7">
        <f>IF(OR($D47="",$E47=""),"",NETWORKDAYS($D47,$E47))</f>
        <v/>
      </c>
      <c r="J47" s="7">
        <f>IF(OR($F47="",$I47=""),"",$F47*$I47)</f>
        <v/>
      </c>
      <c r="K47" s="12">
        <f>IF(OR($C47="",$F47=""),"",IF($H47="","⚠ unknown workstation",IF($F47&gt;$H47,"⚠ over capacity on its own",IF(AND($D47&lt;&gt;"",$E47&lt;&gt;"",$E47&lt;$D47),"⚠ end before start","ok"))))</f>
        <v/>
      </c>
    </row>
    <row r="48">
      <c r="A48" s="5" t="inlineStr"/>
      <c r="B48" s="5" t="inlineStr"/>
      <c r="C48" s="5" t="inlineStr"/>
      <c r="D48" s="11" t="n"/>
      <c r="E48" s="11" t="n"/>
      <c r="F48" s="6" t="n"/>
      <c r="G48" s="12">
        <f>IF($C48="","",IFERROR(VLOOKUP($C48,Workstations!$A$6:$E$25,2,FALSE),"⚠ unknown workstation"))</f>
        <v/>
      </c>
      <c r="H48" s="7">
        <f>IF($C48="","",IFERROR(VLOOKUP($C48,Workstations!$A$6:$E$25,4,FALSE),""))</f>
        <v/>
      </c>
      <c r="I48" s="7">
        <f>IF(OR($D48="",$E48=""),"",NETWORKDAYS($D48,$E48))</f>
        <v/>
      </c>
      <c r="J48" s="7">
        <f>IF(OR($F48="",$I48=""),"",$F48*$I48)</f>
        <v/>
      </c>
      <c r="K48" s="12">
        <f>IF(OR($C48="",$F48=""),"",IF($H48="","⚠ unknown workstation",IF($F48&gt;$H48,"⚠ over capacity on its own",IF(AND($D48&lt;&gt;"",$E48&lt;&gt;"",$E48&lt;$D48),"⚠ end before start","ok"))))</f>
        <v/>
      </c>
    </row>
    <row r="49">
      <c r="A49" s="9" t="inlineStr"/>
      <c r="B49" s="9" t="inlineStr"/>
      <c r="C49" s="9" t="inlineStr"/>
      <c r="D49" s="13" t="n"/>
      <c r="E49" s="13" t="n"/>
      <c r="F49" s="10" t="n"/>
      <c r="G49" s="12">
        <f>IF($C49="","",IFERROR(VLOOKUP($C49,Workstations!$A$6:$E$25,2,FALSE),"⚠ unknown workstation"))</f>
        <v/>
      </c>
      <c r="H49" s="7">
        <f>IF($C49="","",IFERROR(VLOOKUP($C49,Workstations!$A$6:$E$25,4,FALSE),""))</f>
        <v/>
      </c>
      <c r="I49" s="7">
        <f>IF(OR($D49="",$E49=""),"",NETWORKDAYS($D49,$E49))</f>
        <v/>
      </c>
      <c r="J49" s="7">
        <f>IF(OR($F49="",$I49=""),"",$F49*$I49)</f>
        <v/>
      </c>
      <c r="K49" s="12">
        <f>IF(OR($C49="",$F49=""),"",IF($H49="","⚠ unknown workstation",IF($F49&gt;$H49,"⚠ over capacity on its own",IF(AND($D49&lt;&gt;"",$E49&lt;&gt;"",$E49&lt;$D49),"⚠ end before start","ok"))))</f>
        <v/>
      </c>
    </row>
    <row r="50">
      <c r="A50" s="5" t="inlineStr"/>
      <c r="B50" s="5" t="inlineStr"/>
      <c r="C50" s="5" t="inlineStr"/>
      <c r="D50" s="11" t="n"/>
      <c r="E50" s="11" t="n"/>
      <c r="F50" s="6" t="n"/>
      <c r="G50" s="12">
        <f>IF($C50="","",IFERROR(VLOOKUP($C50,Workstations!$A$6:$E$25,2,FALSE),"⚠ unknown workstation"))</f>
        <v/>
      </c>
      <c r="H50" s="7">
        <f>IF($C50="","",IFERROR(VLOOKUP($C50,Workstations!$A$6:$E$25,4,FALSE),""))</f>
        <v/>
      </c>
      <c r="I50" s="7">
        <f>IF(OR($D50="",$E50=""),"",NETWORKDAYS($D50,$E50))</f>
        <v/>
      </c>
      <c r="J50" s="7">
        <f>IF(OR($F50="",$I50=""),"",$F50*$I50)</f>
        <v/>
      </c>
      <c r="K50" s="12">
        <f>IF(OR($C50="",$F50=""),"",IF($H50="","⚠ unknown workstation",IF($F50&gt;$H50,"⚠ over capacity on its own",IF(AND($D50&lt;&gt;"",$E50&lt;&gt;"",$E50&lt;$D50),"⚠ end before start","ok"))))</f>
        <v/>
      </c>
    </row>
    <row r="51">
      <c r="A51" s="9" t="inlineStr"/>
      <c r="B51" s="9" t="inlineStr"/>
      <c r="C51" s="9" t="inlineStr"/>
      <c r="D51" s="13" t="n"/>
      <c r="E51" s="13" t="n"/>
      <c r="F51" s="10" t="n"/>
      <c r="G51" s="12">
        <f>IF($C51="","",IFERROR(VLOOKUP($C51,Workstations!$A$6:$E$25,2,FALSE),"⚠ unknown workstation"))</f>
        <v/>
      </c>
      <c r="H51" s="7">
        <f>IF($C51="","",IFERROR(VLOOKUP($C51,Workstations!$A$6:$E$25,4,FALSE),""))</f>
        <v/>
      </c>
      <c r="I51" s="7">
        <f>IF(OR($D51="",$E51=""),"",NETWORKDAYS($D51,$E51))</f>
        <v/>
      </c>
      <c r="J51" s="7">
        <f>IF(OR($F51="",$I51=""),"",$F51*$I51)</f>
        <v/>
      </c>
      <c r="K51" s="12">
        <f>IF(OR($C51="",$F51=""),"",IF($H51="","⚠ unknown workstation",IF($F51&gt;$H51,"⚠ over capacity on its own",IF(AND($D51&lt;&gt;"",$E51&lt;&gt;"",$E51&lt;$D51),"⚠ end before start","ok"))))</f>
        <v/>
      </c>
    </row>
    <row r="52">
      <c r="A52" s="5" t="inlineStr"/>
      <c r="B52" s="5" t="inlineStr"/>
      <c r="C52" s="5" t="inlineStr"/>
      <c r="D52" s="11" t="n"/>
      <c r="E52" s="11" t="n"/>
      <c r="F52" s="6" t="n"/>
      <c r="G52" s="12">
        <f>IF($C52="","",IFERROR(VLOOKUP($C52,Workstations!$A$6:$E$25,2,FALSE),"⚠ unknown workstation"))</f>
        <v/>
      </c>
      <c r="H52" s="7">
        <f>IF($C52="","",IFERROR(VLOOKUP($C52,Workstations!$A$6:$E$25,4,FALSE),""))</f>
        <v/>
      </c>
      <c r="I52" s="7">
        <f>IF(OR($D52="",$E52=""),"",NETWORKDAYS($D52,$E52))</f>
        <v/>
      </c>
      <c r="J52" s="7">
        <f>IF(OR($F52="",$I52=""),"",$F52*$I52)</f>
        <v/>
      </c>
      <c r="K52" s="12">
        <f>IF(OR($C52="",$F52=""),"",IF($H52="","⚠ unknown workstation",IF($F52&gt;$H52,"⚠ over capacity on its own",IF(AND($D52&lt;&gt;"",$E52&lt;&gt;"",$E52&lt;$D52),"⚠ end before start","ok"))))</f>
        <v/>
      </c>
    </row>
    <row r="53">
      <c r="A53" s="9" t="inlineStr"/>
      <c r="B53" s="9" t="inlineStr"/>
      <c r="C53" s="9" t="inlineStr"/>
      <c r="D53" s="13" t="n"/>
      <c r="E53" s="13" t="n"/>
      <c r="F53" s="10" t="n"/>
      <c r="G53" s="12">
        <f>IF($C53="","",IFERROR(VLOOKUP($C53,Workstations!$A$6:$E$25,2,FALSE),"⚠ unknown workstation"))</f>
        <v/>
      </c>
      <c r="H53" s="7">
        <f>IF($C53="","",IFERROR(VLOOKUP($C53,Workstations!$A$6:$E$25,4,FALSE),""))</f>
        <v/>
      </c>
      <c r="I53" s="7">
        <f>IF(OR($D53="",$E53=""),"",NETWORKDAYS($D53,$E53))</f>
        <v/>
      </c>
      <c r="J53" s="7">
        <f>IF(OR($F53="",$I53=""),"",$F53*$I53)</f>
        <v/>
      </c>
      <c r="K53" s="12">
        <f>IF(OR($C53="",$F53=""),"",IF($H53="","⚠ unknown workstation",IF($F53&gt;$H53,"⚠ over capacity on its own",IF(AND($D53&lt;&gt;"",$E53&lt;&gt;"",$E53&lt;$D53),"⚠ end before start","ok"))))</f>
        <v/>
      </c>
    </row>
    <row r="54">
      <c r="A54" s="5" t="inlineStr"/>
      <c r="B54" s="5" t="inlineStr"/>
      <c r="C54" s="5" t="inlineStr"/>
      <c r="D54" s="11" t="n"/>
      <c r="E54" s="11" t="n"/>
      <c r="F54" s="6" t="n"/>
      <c r="G54" s="12">
        <f>IF($C54="","",IFERROR(VLOOKUP($C54,Workstations!$A$6:$E$25,2,FALSE),"⚠ unknown workstation"))</f>
        <v/>
      </c>
      <c r="H54" s="7">
        <f>IF($C54="","",IFERROR(VLOOKUP($C54,Workstations!$A$6:$E$25,4,FALSE),""))</f>
        <v/>
      </c>
      <c r="I54" s="7">
        <f>IF(OR($D54="",$E54=""),"",NETWORKDAYS($D54,$E54))</f>
        <v/>
      </c>
      <c r="J54" s="7">
        <f>IF(OR($F54="",$I54=""),"",$F54*$I54)</f>
        <v/>
      </c>
      <c r="K54" s="12">
        <f>IF(OR($C54="",$F54=""),"",IF($H54="","⚠ unknown workstation",IF($F54&gt;$H54,"⚠ over capacity on its own",IF(AND($D54&lt;&gt;"",$E54&lt;&gt;"",$E54&lt;$D54),"⚠ end before start","ok"))))</f>
        <v/>
      </c>
    </row>
    <row r="55">
      <c r="A55" s="9" t="inlineStr"/>
      <c r="B55" s="9" t="inlineStr"/>
      <c r="C55" s="9" t="inlineStr"/>
      <c r="D55" s="13" t="n"/>
      <c r="E55" s="13" t="n"/>
      <c r="F55" s="10" t="n"/>
      <c r="G55" s="12">
        <f>IF($C55="","",IFERROR(VLOOKUP($C55,Workstations!$A$6:$E$25,2,FALSE),"⚠ unknown workstation"))</f>
        <v/>
      </c>
      <c r="H55" s="7">
        <f>IF($C55="","",IFERROR(VLOOKUP($C55,Workstations!$A$6:$E$25,4,FALSE),""))</f>
        <v/>
      </c>
      <c r="I55" s="7">
        <f>IF(OR($D55="",$E55=""),"",NETWORKDAYS($D55,$E55))</f>
        <v/>
      </c>
      <c r="J55" s="7">
        <f>IF(OR($F55="",$I55=""),"",$F55*$I55)</f>
        <v/>
      </c>
      <c r="K55" s="12">
        <f>IF(OR($C55="",$F55=""),"",IF($H55="","⚠ unknown workstation",IF($F55&gt;$H55,"⚠ over capacity on its own",IF(AND($D55&lt;&gt;"",$E55&lt;&gt;"",$E55&lt;$D55),"⚠ end before start","ok"))))</f>
        <v/>
      </c>
    </row>
    <row r="56">
      <c r="A56" s="5" t="inlineStr"/>
      <c r="B56" s="5" t="inlineStr"/>
      <c r="C56" s="5" t="inlineStr"/>
      <c r="D56" s="11" t="n"/>
      <c r="E56" s="11" t="n"/>
      <c r="F56" s="6" t="n"/>
      <c r="G56" s="12">
        <f>IF($C56="","",IFERROR(VLOOKUP($C56,Workstations!$A$6:$E$25,2,FALSE),"⚠ unknown workstation"))</f>
        <v/>
      </c>
      <c r="H56" s="7">
        <f>IF($C56="","",IFERROR(VLOOKUP($C56,Workstations!$A$6:$E$25,4,FALSE),""))</f>
        <v/>
      </c>
      <c r="I56" s="7">
        <f>IF(OR($D56="",$E56=""),"",NETWORKDAYS($D56,$E56))</f>
        <v/>
      </c>
      <c r="J56" s="7">
        <f>IF(OR($F56="",$I56=""),"",$F56*$I56)</f>
        <v/>
      </c>
      <c r="K56" s="12">
        <f>IF(OR($C56="",$F56=""),"",IF($H56="","⚠ unknown workstation",IF($F56&gt;$H56,"⚠ over capacity on its own",IF(AND($D56&lt;&gt;"",$E56&lt;&gt;"",$E56&lt;$D56),"⚠ end before start","ok"))))</f>
        <v/>
      </c>
    </row>
    <row r="57">
      <c r="A57" s="9" t="inlineStr"/>
      <c r="B57" s="9" t="inlineStr"/>
      <c r="C57" s="9" t="inlineStr"/>
      <c r="D57" s="13" t="n"/>
      <c r="E57" s="13" t="n"/>
      <c r="F57" s="10" t="n"/>
      <c r="G57" s="12">
        <f>IF($C57="","",IFERROR(VLOOKUP($C57,Workstations!$A$6:$E$25,2,FALSE),"⚠ unknown workstation"))</f>
        <v/>
      </c>
      <c r="H57" s="7">
        <f>IF($C57="","",IFERROR(VLOOKUP($C57,Workstations!$A$6:$E$25,4,FALSE),""))</f>
        <v/>
      </c>
      <c r="I57" s="7">
        <f>IF(OR($D57="",$E57=""),"",NETWORKDAYS($D57,$E57))</f>
        <v/>
      </c>
      <c r="J57" s="7">
        <f>IF(OR($F57="",$I57=""),"",$F57*$I57)</f>
        <v/>
      </c>
      <c r="K57" s="12">
        <f>IF(OR($C57="",$F57=""),"",IF($H57="","⚠ unknown workstation",IF($F57&gt;$H57,"⚠ over capacity on its own",IF(AND($D57&lt;&gt;"",$E57&lt;&gt;"",$E57&lt;$D57),"⚠ end before start","ok"))))</f>
        <v/>
      </c>
    </row>
    <row r="58">
      <c r="A58" s="5" t="inlineStr"/>
      <c r="B58" s="5" t="inlineStr"/>
      <c r="C58" s="5" t="inlineStr"/>
      <c r="D58" s="11" t="n"/>
      <c r="E58" s="11" t="n"/>
      <c r="F58" s="6" t="n"/>
      <c r="G58" s="12">
        <f>IF($C58="","",IFERROR(VLOOKUP($C58,Workstations!$A$6:$E$25,2,FALSE),"⚠ unknown workstation"))</f>
        <v/>
      </c>
      <c r="H58" s="7">
        <f>IF($C58="","",IFERROR(VLOOKUP($C58,Workstations!$A$6:$E$25,4,FALSE),""))</f>
        <v/>
      </c>
      <c r="I58" s="7">
        <f>IF(OR($D58="",$E58=""),"",NETWORKDAYS($D58,$E58))</f>
        <v/>
      </c>
      <c r="J58" s="7">
        <f>IF(OR($F58="",$I58=""),"",$F58*$I58)</f>
        <v/>
      </c>
      <c r="K58" s="12">
        <f>IF(OR($C58="",$F58=""),"",IF($H58="","⚠ unknown workstation",IF($F58&gt;$H58,"⚠ over capacity on its own",IF(AND($D58&lt;&gt;"",$E58&lt;&gt;"",$E58&lt;$D58),"⚠ end before start","ok"))))</f>
        <v/>
      </c>
    </row>
    <row r="59">
      <c r="A59" s="9" t="inlineStr"/>
      <c r="B59" s="9" t="inlineStr"/>
      <c r="C59" s="9" t="inlineStr"/>
      <c r="D59" s="13" t="n"/>
      <c r="E59" s="13" t="n"/>
      <c r="F59" s="10" t="n"/>
      <c r="G59" s="12">
        <f>IF($C59="","",IFERROR(VLOOKUP($C59,Workstations!$A$6:$E$25,2,FALSE),"⚠ unknown workstation"))</f>
        <v/>
      </c>
      <c r="H59" s="7">
        <f>IF($C59="","",IFERROR(VLOOKUP($C59,Workstations!$A$6:$E$25,4,FALSE),""))</f>
        <v/>
      </c>
      <c r="I59" s="7">
        <f>IF(OR($D59="",$E59=""),"",NETWORKDAYS($D59,$E59))</f>
        <v/>
      </c>
      <c r="J59" s="7">
        <f>IF(OR($F59="",$I59=""),"",$F59*$I59)</f>
        <v/>
      </c>
      <c r="K59" s="12">
        <f>IF(OR($C59="",$F59=""),"",IF($H59="","⚠ unknown workstation",IF($F59&gt;$H59,"⚠ over capacity on its own",IF(AND($D59&lt;&gt;"",$E59&lt;&gt;"",$E59&lt;$D59),"⚠ end before start","ok"))))</f>
        <v/>
      </c>
    </row>
    <row r="60">
      <c r="A60" s="5" t="inlineStr"/>
      <c r="B60" s="5" t="inlineStr"/>
      <c r="C60" s="5" t="inlineStr"/>
      <c r="D60" s="11" t="n"/>
      <c r="E60" s="11" t="n"/>
      <c r="F60" s="6" t="n"/>
      <c r="G60" s="12">
        <f>IF($C60="","",IFERROR(VLOOKUP($C60,Workstations!$A$6:$E$25,2,FALSE),"⚠ unknown workstation"))</f>
        <v/>
      </c>
      <c r="H60" s="7">
        <f>IF($C60="","",IFERROR(VLOOKUP($C60,Workstations!$A$6:$E$25,4,FALSE),""))</f>
        <v/>
      </c>
      <c r="I60" s="7">
        <f>IF(OR($D60="",$E60=""),"",NETWORKDAYS($D60,$E60))</f>
        <v/>
      </c>
      <c r="J60" s="7">
        <f>IF(OR($F60="",$I60=""),"",$F60*$I60)</f>
        <v/>
      </c>
      <c r="K60" s="12">
        <f>IF(OR($C60="",$F60=""),"",IF($H60="","⚠ unknown workstation",IF($F60&gt;$H60,"⚠ over capacity on its own",IF(AND($D60&lt;&gt;"",$E60&lt;&gt;"",$E60&lt;$D60),"⚠ end before start","ok"))))</f>
        <v/>
      </c>
    </row>
    <row r="61">
      <c r="A61" s="9" t="inlineStr"/>
      <c r="B61" s="9" t="inlineStr"/>
      <c r="C61" s="9" t="inlineStr"/>
      <c r="D61" s="13" t="n"/>
      <c r="E61" s="13" t="n"/>
      <c r="F61" s="10" t="n"/>
      <c r="G61" s="12">
        <f>IF($C61="","",IFERROR(VLOOKUP($C61,Workstations!$A$6:$E$25,2,FALSE),"⚠ unknown workstation"))</f>
        <v/>
      </c>
      <c r="H61" s="7">
        <f>IF($C61="","",IFERROR(VLOOKUP($C61,Workstations!$A$6:$E$25,4,FALSE),""))</f>
        <v/>
      </c>
      <c r="I61" s="7">
        <f>IF(OR($D61="",$E61=""),"",NETWORKDAYS($D61,$E61))</f>
        <v/>
      </c>
      <c r="J61" s="7">
        <f>IF(OR($F61="",$I61=""),"",$F61*$I61)</f>
        <v/>
      </c>
      <c r="K61" s="12">
        <f>IF(OR($C61="",$F61=""),"",IF($H61="","⚠ unknown workstation",IF($F61&gt;$H61,"⚠ over capacity on its own",IF(AND($D61&lt;&gt;"",$E61&lt;&gt;"",$E61&lt;$D61),"⚠ end before start","ok"))))</f>
        <v/>
      </c>
    </row>
    <row r="62">
      <c r="A62" s="5" t="inlineStr"/>
      <c r="B62" s="5" t="inlineStr"/>
      <c r="C62" s="5" t="inlineStr"/>
      <c r="D62" s="11" t="n"/>
      <c r="E62" s="11" t="n"/>
      <c r="F62" s="6" t="n"/>
      <c r="G62" s="12">
        <f>IF($C62="","",IFERROR(VLOOKUP($C62,Workstations!$A$6:$E$25,2,FALSE),"⚠ unknown workstation"))</f>
        <v/>
      </c>
      <c r="H62" s="7">
        <f>IF($C62="","",IFERROR(VLOOKUP($C62,Workstations!$A$6:$E$25,4,FALSE),""))</f>
        <v/>
      </c>
      <c r="I62" s="7">
        <f>IF(OR($D62="",$E62=""),"",NETWORKDAYS($D62,$E62))</f>
        <v/>
      </c>
      <c r="J62" s="7">
        <f>IF(OR($F62="",$I62=""),"",$F62*$I62)</f>
        <v/>
      </c>
      <c r="K62" s="12">
        <f>IF(OR($C62="",$F62=""),"",IF($H62="","⚠ unknown workstation",IF($F62&gt;$H62,"⚠ over capacity on its own",IF(AND($D62&lt;&gt;"",$E62&lt;&gt;"",$E62&lt;$D62),"⚠ end before start","ok"))))</f>
        <v/>
      </c>
    </row>
    <row r="63">
      <c r="A63" s="9" t="inlineStr"/>
      <c r="B63" s="9" t="inlineStr"/>
      <c r="C63" s="9" t="inlineStr"/>
      <c r="D63" s="13" t="n"/>
      <c r="E63" s="13" t="n"/>
      <c r="F63" s="10" t="n"/>
      <c r="G63" s="12">
        <f>IF($C63="","",IFERROR(VLOOKUP($C63,Workstations!$A$6:$E$25,2,FALSE),"⚠ unknown workstation"))</f>
        <v/>
      </c>
      <c r="H63" s="7">
        <f>IF($C63="","",IFERROR(VLOOKUP($C63,Workstations!$A$6:$E$25,4,FALSE),""))</f>
        <v/>
      </c>
      <c r="I63" s="7">
        <f>IF(OR($D63="",$E63=""),"",NETWORKDAYS($D63,$E63))</f>
        <v/>
      </c>
      <c r="J63" s="7">
        <f>IF(OR($F63="",$I63=""),"",$F63*$I63)</f>
        <v/>
      </c>
      <c r="K63" s="12">
        <f>IF(OR($C63="",$F63=""),"",IF($H63="","⚠ unknown workstation",IF($F63&gt;$H63,"⚠ over capacity on its own",IF(AND($D63&lt;&gt;"",$E63&lt;&gt;"",$E63&lt;$D63),"⚠ end before start","ok"))))</f>
        <v/>
      </c>
    </row>
    <row r="64">
      <c r="A64" s="5" t="inlineStr"/>
      <c r="B64" s="5" t="inlineStr"/>
      <c r="C64" s="5" t="inlineStr"/>
      <c r="D64" s="11" t="n"/>
      <c r="E64" s="11" t="n"/>
      <c r="F64" s="6" t="n"/>
      <c r="G64" s="12">
        <f>IF($C64="","",IFERROR(VLOOKUP($C64,Workstations!$A$6:$E$25,2,FALSE),"⚠ unknown workstation"))</f>
        <v/>
      </c>
      <c r="H64" s="7">
        <f>IF($C64="","",IFERROR(VLOOKUP($C64,Workstations!$A$6:$E$25,4,FALSE),""))</f>
        <v/>
      </c>
      <c r="I64" s="7">
        <f>IF(OR($D64="",$E64=""),"",NETWORKDAYS($D64,$E64))</f>
        <v/>
      </c>
      <c r="J64" s="7">
        <f>IF(OR($F64="",$I64=""),"",$F64*$I64)</f>
        <v/>
      </c>
      <c r="K64" s="12">
        <f>IF(OR($C64="",$F64=""),"",IF($H64="","⚠ unknown workstation",IF($F64&gt;$H64,"⚠ over capacity on its own",IF(AND($D64&lt;&gt;"",$E64&lt;&gt;"",$E64&lt;$D64),"⚠ end before start","ok"))))</f>
        <v/>
      </c>
    </row>
    <row r="65">
      <c r="A65" s="9" t="inlineStr"/>
      <c r="B65" s="9" t="inlineStr"/>
      <c r="C65" s="9" t="inlineStr"/>
      <c r="D65" s="13" t="n"/>
      <c r="E65" s="13" t="n"/>
      <c r="F65" s="10" t="n"/>
      <c r="G65" s="12">
        <f>IF($C65="","",IFERROR(VLOOKUP($C65,Workstations!$A$6:$E$25,2,FALSE),"⚠ unknown workstation"))</f>
        <v/>
      </c>
      <c r="H65" s="7">
        <f>IF($C65="","",IFERROR(VLOOKUP($C65,Workstations!$A$6:$E$25,4,FALSE),""))</f>
        <v/>
      </c>
      <c r="I65" s="7">
        <f>IF(OR($D65="",$E65=""),"",NETWORKDAYS($D65,$E65))</f>
        <v/>
      </c>
      <c r="J65" s="7">
        <f>IF(OR($F65="",$I65=""),"",$F65*$I65)</f>
        <v/>
      </c>
      <c r="K65" s="12">
        <f>IF(OR($C65="",$F65=""),"",IF($H65="","⚠ unknown workstation",IF($F65&gt;$H65,"⚠ over capacity on its own",IF(AND($D65&lt;&gt;"",$E65&lt;&gt;"",$E65&lt;$D65),"⚠ end before start","ok"))))</f>
        <v/>
      </c>
    </row>
    <row r="66">
      <c r="A66" s="5" t="inlineStr"/>
      <c r="B66" s="5" t="inlineStr"/>
      <c r="C66" s="5" t="inlineStr"/>
      <c r="D66" s="11" t="n"/>
      <c r="E66" s="11" t="n"/>
      <c r="F66" s="6" t="n"/>
      <c r="G66" s="12">
        <f>IF($C66="","",IFERROR(VLOOKUP($C66,Workstations!$A$6:$E$25,2,FALSE),"⚠ unknown workstation"))</f>
        <v/>
      </c>
      <c r="H66" s="7">
        <f>IF($C66="","",IFERROR(VLOOKUP($C66,Workstations!$A$6:$E$25,4,FALSE),""))</f>
        <v/>
      </c>
      <c r="I66" s="7">
        <f>IF(OR($D66="",$E66=""),"",NETWORKDAYS($D66,$E66))</f>
        <v/>
      </c>
      <c r="J66" s="7">
        <f>IF(OR($F66="",$I66=""),"",$F66*$I66)</f>
        <v/>
      </c>
      <c r="K66" s="12">
        <f>IF(OR($C66="",$F66=""),"",IF($H66="","⚠ unknown workstation",IF($F66&gt;$H66,"⚠ over capacity on its own",IF(AND($D66&lt;&gt;"",$E66&lt;&gt;"",$E66&lt;$D66),"⚠ end before start","ok"))))</f>
        <v/>
      </c>
    </row>
    <row r="67">
      <c r="A67" s="9" t="inlineStr"/>
      <c r="B67" s="9" t="inlineStr"/>
      <c r="C67" s="9" t="inlineStr"/>
      <c r="D67" s="13" t="n"/>
      <c r="E67" s="13" t="n"/>
      <c r="F67" s="10" t="n"/>
      <c r="G67" s="12">
        <f>IF($C67="","",IFERROR(VLOOKUP($C67,Workstations!$A$6:$E$25,2,FALSE),"⚠ unknown workstation"))</f>
        <v/>
      </c>
      <c r="H67" s="7">
        <f>IF($C67="","",IFERROR(VLOOKUP($C67,Workstations!$A$6:$E$25,4,FALSE),""))</f>
        <v/>
      </c>
      <c r="I67" s="7">
        <f>IF(OR($D67="",$E67=""),"",NETWORKDAYS($D67,$E67))</f>
        <v/>
      </c>
      <c r="J67" s="7">
        <f>IF(OR($F67="",$I67=""),"",$F67*$I67)</f>
        <v/>
      </c>
      <c r="K67" s="12">
        <f>IF(OR($C67="",$F67=""),"",IF($H67="","⚠ unknown workstation",IF($F67&gt;$H67,"⚠ over capacity on its own",IF(AND($D67&lt;&gt;"",$E67&lt;&gt;"",$E67&lt;$D67),"⚠ end before start","ok"))))</f>
        <v/>
      </c>
    </row>
    <row r="68">
      <c r="A68" s="5" t="inlineStr"/>
      <c r="B68" s="5" t="inlineStr"/>
      <c r="C68" s="5" t="inlineStr"/>
      <c r="D68" s="11" t="n"/>
      <c r="E68" s="11" t="n"/>
      <c r="F68" s="6" t="n"/>
      <c r="G68" s="12">
        <f>IF($C68="","",IFERROR(VLOOKUP($C68,Workstations!$A$6:$E$25,2,FALSE),"⚠ unknown workstation"))</f>
        <v/>
      </c>
      <c r="H68" s="7">
        <f>IF($C68="","",IFERROR(VLOOKUP($C68,Workstations!$A$6:$E$25,4,FALSE),""))</f>
        <v/>
      </c>
      <c r="I68" s="7">
        <f>IF(OR($D68="",$E68=""),"",NETWORKDAYS($D68,$E68))</f>
        <v/>
      </c>
      <c r="J68" s="7">
        <f>IF(OR($F68="",$I68=""),"",$F68*$I68)</f>
        <v/>
      </c>
      <c r="K68" s="12">
        <f>IF(OR($C68="",$F68=""),"",IF($H68="","⚠ unknown workstation",IF($F68&gt;$H68,"⚠ over capacity on its own",IF(AND($D68&lt;&gt;"",$E68&lt;&gt;"",$E68&lt;$D68),"⚠ end before start","ok"))))</f>
        <v/>
      </c>
    </row>
    <row r="69">
      <c r="A69" s="9" t="inlineStr"/>
      <c r="B69" s="9" t="inlineStr"/>
      <c r="C69" s="9" t="inlineStr"/>
      <c r="D69" s="13" t="n"/>
      <c r="E69" s="13" t="n"/>
      <c r="F69" s="10" t="n"/>
      <c r="G69" s="12">
        <f>IF($C69="","",IFERROR(VLOOKUP($C69,Workstations!$A$6:$E$25,2,FALSE),"⚠ unknown workstation"))</f>
        <v/>
      </c>
      <c r="H69" s="7">
        <f>IF($C69="","",IFERROR(VLOOKUP($C69,Workstations!$A$6:$E$25,4,FALSE),""))</f>
        <v/>
      </c>
      <c r="I69" s="7">
        <f>IF(OR($D69="",$E69=""),"",NETWORKDAYS($D69,$E69))</f>
        <v/>
      </c>
      <c r="J69" s="7">
        <f>IF(OR($F69="",$I69=""),"",$F69*$I69)</f>
        <v/>
      </c>
      <c r="K69" s="12">
        <f>IF(OR($C69="",$F69=""),"",IF($H69="","⚠ unknown workstation",IF($F69&gt;$H69,"⚠ over capacity on its own",IF(AND($D69&lt;&gt;"",$E69&lt;&gt;"",$E69&lt;$D69),"⚠ end before start","ok"))))</f>
        <v/>
      </c>
    </row>
    <row r="70">
      <c r="A70" s="5" t="inlineStr"/>
      <c r="B70" s="5" t="inlineStr"/>
      <c r="C70" s="5" t="inlineStr"/>
      <c r="D70" s="11" t="n"/>
      <c r="E70" s="11" t="n"/>
      <c r="F70" s="6" t="n"/>
      <c r="G70" s="12">
        <f>IF($C70="","",IFERROR(VLOOKUP($C70,Workstations!$A$6:$E$25,2,FALSE),"⚠ unknown workstation"))</f>
        <v/>
      </c>
      <c r="H70" s="7">
        <f>IF($C70="","",IFERROR(VLOOKUP($C70,Workstations!$A$6:$E$25,4,FALSE),""))</f>
        <v/>
      </c>
      <c r="I70" s="7">
        <f>IF(OR($D70="",$E70=""),"",NETWORKDAYS($D70,$E70))</f>
        <v/>
      </c>
      <c r="J70" s="7">
        <f>IF(OR($F70="",$I70=""),"",$F70*$I70)</f>
        <v/>
      </c>
      <c r="K70" s="12">
        <f>IF(OR($C70="",$F70=""),"",IF($H70="","⚠ unknown workstation",IF($F70&gt;$H70,"⚠ over capacity on its own",IF(AND($D70&lt;&gt;"",$E70&lt;&gt;"",$E70&lt;$D70),"⚠ end before start","ok"))))</f>
        <v/>
      </c>
    </row>
    <row r="71">
      <c r="A71" s="9" t="inlineStr"/>
      <c r="B71" s="9" t="inlineStr"/>
      <c r="C71" s="9" t="inlineStr"/>
      <c r="D71" s="13" t="n"/>
      <c r="E71" s="13" t="n"/>
      <c r="F71" s="10" t="n"/>
      <c r="G71" s="12">
        <f>IF($C71="","",IFERROR(VLOOKUP($C71,Workstations!$A$6:$E$25,2,FALSE),"⚠ unknown workstation"))</f>
        <v/>
      </c>
      <c r="H71" s="7">
        <f>IF($C71="","",IFERROR(VLOOKUP($C71,Workstations!$A$6:$E$25,4,FALSE),""))</f>
        <v/>
      </c>
      <c r="I71" s="7">
        <f>IF(OR($D71="",$E71=""),"",NETWORKDAYS($D71,$E71))</f>
        <v/>
      </c>
      <c r="J71" s="7">
        <f>IF(OR($F71="",$I71=""),"",$F71*$I71)</f>
        <v/>
      </c>
      <c r="K71" s="12">
        <f>IF(OR($C71="",$F71=""),"",IF($H71="","⚠ unknown workstation",IF($F71&gt;$H71,"⚠ over capacity on its own",IF(AND($D71&lt;&gt;"",$E71&lt;&gt;"",$E71&lt;$D71),"⚠ end before start","ok"))))</f>
        <v/>
      </c>
    </row>
    <row r="72">
      <c r="A72" s="5" t="inlineStr"/>
      <c r="B72" s="5" t="inlineStr"/>
      <c r="C72" s="5" t="inlineStr"/>
      <c r="D72" s="11" t="n"/>
      <c r="E72" s="11" t="n"/>
      <c r="F72" s="6" t="n"/>
      <c r="G72" s="12">
        <f>IF($C72="","",IFERROR(VLOOKUP($C72,Workstations!$A$6:$E$25,2,FALSE),"⚠ unknown workstation"))</f>
        <v/>
      </c>
      <c r="H72" s="7">
        <f>IF($C72="","",IFERROR(VLOOKUP($C72,Workstations!$A$6:$E$25,4,FALSE),""))</f>
        <v/>
      </c>
      <c r="I72" s="7">
        <f>IF(OR($D72="",$E72=""),"",NETWORKDAYS($D72,$E72))</f>
        <v/>
      </c>
      <c r="J72" s="7">
        <f>IF(OR($F72="",$I72=""),"",$F72*$I72)</f>
        <v/>
      </c>
      <c r="K72" s="12">
        <f>IF(OR($C72="",$F72=""),"",IF($H72="","⚠ unknown workstation",IF($F72&gt;$H72,"⚠ over capacity on its own",IF(AND($D72&lt;&gt;"",$E72&lt;&gt;"",$E72&lt;$D72),"⚠ end before start","ok"))))</f>
        <v/>
      </c>
    </row>
    <row r="73">
      <c r="A73" s="9" t="inlineStr"/>
      <c r="B73" s="9" t="inlineStr"/>
      <c r="C73" s="9" t="inlineStr"/>
      <c r="D73" s="13" t="n"/>
      <c r="E73" s="13" t="n"/>
      <c r="F73" s="10" t="n"/>
      <c r="G73" s="12">
        <f>IF($C73="","",IFERROR(VLOOKUP($C73,Workstations!$A$6:$E$25,2,FALSE),"⚠ unknown workstation"))</f>
        <v/>
      </c>
      <c r="H73" s="7">
        <f>IF($C73="","",IFERROR(VLOOKUP($C73,Workstations!$A$6:$E$25,4,FALSE),""))</f>
        <v/>
      </c>
      <c r="I73" s="7">
        <f>IF(OR($D73="",$E73=""),"",NETWORKDAYS($D73,$E73))</f>
        <v/>
      </c>
      <c r="J73" s="7">
        <f>IF(OR($F73="",$I73=""),"",$F73*$I73)</f>
        <v/>
      </c>
      <c r="K73" s="12">
        <f>IF(OR($C73="",$F73=""),"",IF($H73="","⚠ unknown workstation",IF($F73&gt;$H73,"⚠ over capacity on its own",IF(AND($D73&lt;&gt;"",$E73&lt;&gt;"",$E73&lt;$D73),"⚠ end before start","ok"))))</f>
        <v/>
      </c>
    </row>
    <row r="74">
      <c r="A74" s="5" t="inlineStr"/>
      <c r="B74" s="5" t="inlineStr"/>
      <c r="C74" s="5" t="inlineStr"/>
      <c r="D74" s="11" t="n"/>
      <c r="E74" s="11" t="n"/>
      <c r="F74" s="6" t="n"/>
      <c r="G74" s="12">
        <f>IF($C74="","",IFERROR(VLOOKUP($C74,Workstations!$A$6:$E$25,2,FALSE),"⚠ unknown workstation"))</f>
        <v/>
      </c>
      <c r="H74" s="7">
        <f>IF($C74="","",IFERROR(VLOOKUP($C74,Workstations!$A$6:$E$25,4,FALSE),""))</f>
        <v/>
      </c>
      <c r="I74" s="7">
        <f>IF(OR($D74="",$E74=""),"",NETWORKDAYS($D74,$E74))</f>
        <v/>
      </c>
      <c r="J74" s="7">
        <f>IF(OR($F74="",$I74=""),"",$F74*$I74)</f>
        <v/>
      </c>
      <c r="K74" s="12">
        <f>IF(OR($C74="",$F74=""),"",IF($H74="","⚠ unknown workstation",IF($F74&gt;$H74,"⚠ over capacity on its own",IF(AND($D74&lt;&gt;"",$E74&lt;&gt;"",$E74&lt;$D74),"⚠ end before start","ok"))))</f>
        <v/>
      </c>
    </row>
    <row r="75">
      <c r="A75" s="9" t="inlineStr"/>
      <c r="B75" s="9" t="inlineStr"/>
      <c r="C75" s="9" t="inlineStr"/>
      <c r="D75" s="13" t="n"/>
      <c r="E75" s="13" t="n"/>
      <c r="F75" s="10" t="n"/>
      <c r="G75" s="12">
        <f>IF($C75="","",IFERROR(VLOOKUP($C75,Workstations!$A$6:$E$25,2,FALSE),"⚠ unknown workstation"))</f>
        <v/>
      </c>
      <c r="H75" s="7">
        <f>IF($C75="","",IFERROR(VLOOKUP($C75,Workstations!$A$6:$E$25,4,FALSE),""))</f>
        <v/>
      </c>
      <c r="I75" s="7">
        <f>IF(OR($D75="",$E75=""),"",NETWORKDAYS($D75,$E75))</f>
        <v/>
      </c>
      <c r="J75" s="7">
        <f>IF(OR($F75="",$I75=""),"",$F75*$I75)</f>
        <v/>
      </c>
      <c r="K75" s="12">
        <f>IF(OR($C75="",$F75=""),"",IF($H75="","⚠ unknown workstation",IF($F75&gt;$H75,"⚠ over capacity on its own",IF(AND($D75&lt;&gt;"",$E75&lt;&gt;"",$E75&lt;$D75),"⚠ end before start","ok"))))</f>
        <v/>
      </c>
    </row>
    <row r="76">
      <c r="A76" s="5" t="inlineStr"/>
      <c r="B76" s="5" t="inlineStr"/>
      <c r="C76" s="5" t="inlineStr"/>
      <c r="D76" s="11" t="n"/>
      <c r="E76" s="11" t="n"/>
      <c r="F76" s="6" t="n"/>
      <c r="G76" s="12">
        <f>IF($C76="","",IFERROR(VLOOKUP($C76,Workstations!$A$6:$E$25,2,FALSE),"⚠ unknown workstation"))</f>
        <v/>
      </c>
      <c r="H76" s="7">
        <f>IF($C76="","",IFERROR(VLOOKUP($C76,Workstations!$A$6:$E$25,4,FALSE),""))</f>
        <v/>
      </c>
      <c r="I76" s="7">
        <f>IF(OR($D76="",$E76=""),"",NETWORKDAYS($D76,$E76))</f>
        <v/>
      </c>
      <c r="J76" s="7">
        <f>IF(OR($F76="",$I76=""),"",$F76*$I76)</f>
        <v/>
      </c>
      <c r="K76" s="12">
        <f>IF(OR($C76="",$F76=""),"",IF($H76="","⚠ unknown workstation",IF($F76&gt;$H76,"⚠ over capacity on its own",IF(AND($D76&lt;&gt;"",$E76&lt;&gt;"",$E76&lt;$D76),"⚠ end before start","ok"))))</f>
        <v/>
      </c>
    </row>
    <row r="77">
      <c r="A77" s="9" t="inlineStr"/>
      <c r="B77" s="9" t="inlineStr"/>
      <c r="C77" s="9" t="inlineStr"/>
      <c r="D77" s="13" t="n"/>
      <c r="E77" s="13" t="n"/>
      <c r="F77" s="10" t="n"/>
      <c r="G77" s="12">
        <f>IF($C77="","",IFERROR(VLOOKUP($C77,Workstations!$A$6:$E$25,2,FALSE),"⚠ unknown workstation"))</f>
        <v/>
      </c>
      <c r="H77" s="7">
        <f>IF($C77="","",IFERROR(VLOOKUP($C77,Workstations!$A$6:$E$25,4,FALSE),""))</f>
        <v/>
      </c>
      <c r="I77" s="7">
        <f>IF(OR($D77="",$E77=""),"",NETWORKDAYS($D77,$E77))</f>
        <v/>
      </c>
      <c r="J77" s="7">
        <f>IF(OR($F77="",$I77=""),"",$F77*$I77)</f>
        <v/>
      </c>
      <c r="K77" s="12">
        <f>IF(OR($C77="",$F77=""),"",IF($H77="","⚠ unknown workstation",IF($F77&gt;$H77,"⚠ over capacity on its own",IF(AND($D77&lt;&gt;"",$E77&lt;&gt;"",$E77&lt;$D77),"⚠ end before start","ok"))))</f>
        <v/>
      </c>
    </row>
    <row r="78">
      <c r="A78" s="5" t="inlineStr"/>
      <c r="B78" s="5" t="inlineStr"/>
      <c r="C78" s="5" t="inlineStr"/>
      <c r="D78" s="11" t="n"/>
      <c r="E78" s="11" t="n"/>
      <c r="F78" s="6" t="n"/>
      <c r="G78" s="12">
        <f>IF($C78="","",IFERROR(VLOOKUP($C78,Workstations!$A$6:$E$25,2,FALSE),"⚠ unknown workstation"))</f>
        <v/>
      </c>
      <c r="H78" s="7">
        <f>IF($C78="","",IFERROR(VLOOKUP($C78,Workstations!$A$6:$E$25,4,FALSE),""))</f>
        <v/>
      </c>
      <c r="I78" s="7">
        <f>IF(OR($D78="",$E78=""),"",NETWORKDAYS($D78,$E78))</f>
        <v/>
      </c>
      <c r="J78" s="7">
        <f>IF(OR($F78="",$I78=""),"",$F78*$I78)</f>
        <v/>
      </c>
      <c r="K78" s="12">
        <f>IF(OR($C78="",$F78=""),"",IF($H78="","⚠ unknown workstation",IF($F78&gt;$H78,"⚠ over capacity on its own",IF(AND($D78&lt;&gt;"",$E78&lt;&gt;"",$E78&lt;$D78),"⚠ end before start","ok"))))</f>
        <v/>
      </c>
    </row>
    <row r="79">
      <c r="A79" s="9" t="inlineStr"/>
      <c r="B79" s="9" t="inlineStr"/>
      <c r="C79" s="9" t="inlineStr"/>
      <c r="D79" s="13" t="n"/>
      <c r="E79" s="13" t="n"/>
      <c r="F79" s="10" t="n"/>
      <c r="G79" s="12">
        <f>IF($C79="","",IFERROR(VLOOKUP($C79,Workstations!$A$6:$E$25,2,FALSE),"⚠ unknown workstation"))</f>
        <v/>
      </c>
      <c r="H79" s="7">
        <f>IF($C79="","",IFERROR(VLOOKUP($C79,Workstations!$A$6:$E$25,4,FALSE),""))</f>
        <v/>
      </c>
      <c r="I79" s="7">
        <f>IF(OR($D79="",$E79=""),"",NETWORKDAYS($D79,$E79))</f>
        <v/>
      </c>
      <c r="J79" s="7">
        <f>IF(OR($F79="",$I79=""),"",$F79*$I79)</f>
        <v/>
      </c>
      <c r="K79" s="12">
        <f>IF(OR($C79="",$F79=""),"",IF($H79="","⚠ unknown workstation",IF($F79&gt;$H79,"⚠ over capacity on its own",IF(AND($D79&lt;&gt;"",$E79&lt;&gt;"",$E79&lt;$D79),"⚠ end before start","ok"))))</f>
        <v/>
      </c>
    </row>
    <row r="80">
      <c r="A80" s="5" t="inlineStr"/>
      <c r="B80" s="5" t="inlineStr"/>
      <c r="C80" s="5" t="inlineStr"/>
      <c r="D80" s="11" t="n"/>
      <c r="E80" s="11" t="n"/>
      <c r="F80" s="6" t="n"/>
      <c r="G80" s="12">
        <f>IF($C80="","",IFERROR(VLOOKUP($C80,Workstations!$A$6:$E$25,2,FALSE),"⚠ unknown workstation"))</f>
        <v/>
      </c>
      <c r="H80" s="7">
        <f>IF($C80="","",IFERROR(VLOOKUP($C80,Workstations!$A$6:$E$25,4,FALSE),""))</f>
        <v/>
      </c>
      <c r="I80" s="7">
        <f>IF(OR($D80="",$E80=""),"",NETWORKDAYS($D80,$E80))</f>
        <v/>
      </c>
      <c r="J80" s="7">
        <f>IF(OR($F80="",$I80=""),"",$F80*$I80)</f>
        <v/>
      </c>
      <c r="K80" s="12">
        <f>IF(OR($C80="",$F80=""),"",IF($H80="","⚠ unknown workstation",IF($F80&gt;$H80,"⚠ over capacity on its own",IF(AND($D80&lt;&gt;"",$E80&lt;&gt;"",$E80&lt;$D80),"⚠ end before start","ok"))))</f>
        <v/>
      </c>
    </row>
    <row r="81">
      <c r="A81" s="9" t="inlineStr"/>
      <c r="B81" s="9" t="inlineStr"/>
      <c r="C81" s="9" t="inlineStr"/>
      <c r="D81" s="13" t="n"/>
      <c r="E81" s="13" t="n"/>
      <c r="F81" s="10" t="n"/>
      <c r="G81" s="12">
        <f>IF($C81="","",IFERROR(VLOOKUP($C81,Workstations!$A$6:$E$25,2,FALSE),"⚠ unknown workstation"))</f>
        <v/>
      </c>
      <c r="H81" s="7">
        <f>IF($C81="","",IFERROR(VLOOKUP($C81,Workstations!$A$6:$E$25,4,FALSE),""))</f>
        <v/>
      </c>
      <c r="I81" s="7">
        <f>IF(OR($D81="",$E81=""),"",NETWORKDAYS($D81,$E81))</f>
        <v/>
      </c>
      <c r="J81" s="7">
        <f>IF(OR($F81="",$I81=""),"",$F81*$I81)</f>
        <v/>
      </c>
      <c r="K81" s="12">
        <f>IF(OR($C81="",$F81=""),"",IF($H81="","⚠ unknown workstation",IF($F81&gt;$H81,"⚠ over capacity on its own",IF(AND($D81&lt;&gt;"",$E81&lt;&gt;"",$E81&lt;$D81),"⚠ end before start","ok"))))</f>
        <v/>
      </c>
    </row>
    <row r="82">
      <c r="A82" s="5" t="inlineStr"/>
      <c r="B82" s="5" t="inlineStr"/>
      <c r="C82" s="5" t="inlineStr"/>
      <c r="D82" s="11" t="n"/>
      <c r="E82" s="11" t="n"/>
      <c r="F82" s="6" t="n"/>
      <c r="G82" s="12">
        <f>IF($C82="","",IFERROR(VLOOKUP($C82,Workstations!$A$6:$E$25,2,FALSE),"⚠ unknown workstation"))</f>
        <v/>
      </c>
      <c r="H82" s="7">
        <f>IF($C82="","",IFERROR(VLOOKUP($C82,Workstations!$A$6:$E$25,4,FALSE),""))</f>
        <v/>
      </c>
      <c r="I82" s="7">
        <f>IF(OR($D82="",$E82=""),"",NETWORKDAYS($D82,$E82))</f>
        <v/>
      </c>
      <c r="J82" s="7">
        <f>IF(OR($F82="",$I82=""),"",$F82*$I82)</f>
        <v/>
      </c>
      <c r="K82" s="12">
        <f>IF(OR($C82="",$F82=""),"",IF($H82="","⚠ unknown workstation",IF($F82&gt;$H82,"⚠ over capacity on its own",IF(AND($D82&lt;&gt;"",$E82&lt;&gt;"",$E82&lt;$D82),"⚠ end before start","ok"))))</f>
        <v/>
      </c>
    </row>
    <row r="83">
      <c r="A83" s="9" t="inlineStr"/>
      <c r="B83" s="9" t="inlineStr"/>
      <c r="C83" s="9" t="inlineStr"/>
      <c r="D83" s="13" t="n"/>
      <c r="E83" s="13" t="n"/>
      <c r="F83" s="10" t="n"/>
      <c r="G83" s="12">
        <f>IF($C83="","",IFERROR(VLOOKUP($C83,Workstations!$A$6:$E$25,2,FALSE),"⚠ unknown workstation"))</f>
        <v/>
      </c>
      <c r="H83" s="7">
        <f>IF($C83="","",IFERROR(VLOOKUP($C83,Workstations!$A$6:$E$25,4,FALSE),""))</f>
        <v/>
      </c>
      <c r="I83" s="7">
        <f>IF(OR($D83="",$E83=""),"",NETWORKDAYS($D83,$E83))</f>
        <v/>
      </c>
      <c r="J83" s="7">
        <f>IF(OR($F83="",$I83=""),"",$F83*$I83)</f>
        <v/>
      </c>
      <c r="K83" s="12">
        <f>IF(OR($C83="",$F83=""),"",IF($H83="","⚠ unknown workstation",IF($F83&gt;$H83,"⚠ over capacity on its own",IF(AND($D83&lt;&gt;"",$E83&lt;&gt;"",$E83&lt;$D83),"⚠ end before start","ok"))))</f>
        <v/>
      </c>
    </row>
    <row r="84">
      <c r="A84" s="5" t="inlineStr"/>
      <c r="B84" s="5" t="inlineStr"/>
      <c r="C84" s="5" t="inlineStr"/>
      <c r="D84" s="11" t="n"/>
      <c r="E84" s="11" t="n"/>
      <c r="F84" s="6" t="n"/>
      <c r="G84" s="12">
        <f>IF($C84="","",IFERROR(VLOOKUP($C84,Workstations!$A$6:$E$25,2,FALSE),"⚠ unknown workstation"))</f>
        <v/>
      </c>
      <c r="H84" s="7">
        <f>IF($C84="","",IFERROR(VLOOKUP($C84,Workstations!$A$6:$E$25,4,FALSE),""))</f>
        <v/>
      </c>
      <c r="I84" s="7">
        <f>IF(OR($D84="",$E84=""),"",NETWORKDAYS($D84,$E84))</f>
        <v/>
      </c>
      <c r="J84" s="7">
        <f>IF(OR($F84="",$I84=""),"",$F84*$I84)</f>
        <v/>
      </c>
      <c r="K84" s="12">
        <f>IF(OR($C84="",$F84=""),"",IF($H84="","⚠ unknown workstation",IF($F84&gt;$H84,"⚠ over capacity on its own",IF(AND($D84&lt;&gt;"",$E84&lt;&gt;"",$E84&lt;$D84),"⚠ end before start","ok"))))</f>
        <v/>
      </c>
    </row>
    <row r="85">
      <c r="A85" s="9" t="inlineStr"/>
      <c r="B85" s="9" t="inlineStr"/>
      <c r="C85" s="9" t="inlineStr"/>
      <c r="D85" s="13" t="n"/>
      <c r="E85" s="13" t="n"/>
      <c r="F85" s="10" t="n"/>
      <c r="G85" s="12">
        <f>IF($C85="","",IFERROR(VLOOKUP($C85,Workstations!$A$6:$E$25,2,FALSE),"⚠ unknown workstation"))</f>
        <v/>
      </c>
      <c r="H85" s="7">
        <f>IF($C85="","",IFERROR(VLOOKUP($C85,Workstations!$A$6:$E$25,4,FALSE),""))</f>
        <v/>
      </c>
      <c r="I85" s="7">
        <f>IF(OR($D85="",$E85=""),"",NETWORKDAYS($D85,$E85))</f>
        <v/>
      </c>
      <c r="J85" s="7">
        <f>IF(OR($F85="",$I85=""),"",$F85*$I85)</f>
        <v/>
      </c>
      <c r="K85" s="12">
        <f>IF(OR($C85="",$F85=""),"",IF($H85="","⚠ unknown workstation",IF($F85&gt;$H85,"⚠ over capacity on its own",IF(AND($D85&lt;&gt;"",$E85&lt;&gt;"",$E85&lt;$D85),"⚠ end before start","ok"))))</f>
        <v/>
      </c>
    </row>
    <row r="86">
      <c r="A86" s="5" t="inlineStr"/>
      <c r="B86" s="5" t="inlineStr"/>
      <c r="C86" s="5" t="inlineStr"/>
      <c r="D86" s="11" t="n"/>
      <c r="E86" s="11" t="n"/>
      <c r="F86" s="6" t="n"/>
      <c r="G86" s="12">
        <f>IF($C86="","",IFERROR(VLOOKUP($C86,Workstations!$A$6:$E$25,2,FALSE),"⚠ unknown workstation"))</f>
        <v/>
      </c>
      <c r="H86" s="7">
        <f>IF($C86="","",IFERROR(VLOOKUP($C86,Workstations!$A$6:$E$25,4,FALSE),""))</f>
        <v/>
      </c>
      <c r="I86" s="7">
        <f>IF(OR($D86="",$E86=""),"",NETWORKDAYS($D86,$E86))</f>
        <v/>
      </c>
      <c r="J86" s="7">
        <f>IF(OR($F86="",$I86=""),"",$F86*$I86)</f>
        <v/>
      </c>
      <c r="K86" s="12">
        <f>IF(OR($C86="",$F86=""),"",IF($H86="","⚠ unknown workstation",IF($F86&gt;$H86,"⚠ over capacity on its own",IF(AND($D86&lt;&gt;"",$E86&lt;&gt;"",$E86&lt;$D86),"⚠ end before start","ok"))))</f>
        <v/>
      </c>
    </row>
    <row r="87">
      <c r="A87" s="9" t="inlineStr"/>
      <c r="B87" s="9" t="inlineStr"/>
      <c r="C87" s="9" t="inlineStr"/>
      <c r="D87" s="13" t="n"/>
      <c r="E87" s="13" t="n"/>
      <c r="F87" s="10" t="n"/>
      <c r="G87" s="12">
        <f>IF($C87="","",IFERROR(VLOOKUP($C87,Workstations!$A$6:$E$25,2,FALSE),"⚠ unknown workstation"))</f>
        <v/>
      </c>
      <c r="H87" s="7">
        <f>IF($C87="","",IFERROR(VLOOKUP($C87,Workstations!$A$6:$E$25,4,FALSE),""))</f>
        <v/>
      </c>
      <c r="I87" s="7">
        <f>IF(OR($D87="",$E87=""),"",NETWORKDAYS($D87,$E87))</f>
        <v/>
      </c>
      <c r="J87" s="7">
        <f>IF(OR($F87="",$I87=""),"",$F87*$I87)</f>
        <v/>
      </c>
      <c r="K87" s="12">
        <f>IF(OR($C87="",$F87=""),"",IF($H87="","⚠ unknown workstation",IF($F87&gt;$H87,"⚠ over capacity on its own",IF(AND($D87&lt;&gt;"",$E87&lt;&gt;"",$E87&lt;$D87),"⚠ end before start","ok"))))</f>
        <v/>
      </c>
    </row>
    <row r="88">
      <c r="A88" s="5" t="inlineStr"/>
      <c r="B88" s="5" t="inlineStr"/>
      <c r="C88" s="5" t="inlineStr"/>
      <c r="D88" s="11" t="n"/>
      <c r="E88" s="11" t="n"/>
      <c r="F88" s="6" t="n"/>
      <c r="G88" s="12">
        <f>IF($C88="","",IFERROR(VLOOKUP($C88,Workstations!$A$6:$E$25,2,FALSE),"⚠ unknown workstation"))</f>
        <v/>
      </c>
      <c r="H88" s="7">
        <f>IF($C88="","",IFERROR(VLOOKUP($C88,Workstations!$A$6:$E$25,4,FALSE),""))</f>
        <v/>
      </c>
      <c r="I88" s="7">
        <f>IF(OR($D88="",$E88=""),"",NETWORKDAYS($D88,$E88))</f>
        <v/>
      </c>
      <c r="J88" s="7">
        <f>IF(OR($F88="",$I88=""),"",$F88*$I88)</f>
        <v/>
      </c>
      <c r="K88" s="12">
        <f>IF(OR($C88="",$F88=""),"",IF($H88="","⚠ unknown workstation",IF($F88&gt;$H88,"⚠ over capacity on its own",IF(AND($D88&lt;&gt;"",$E88&lt;&gt;"",$E88&lt;$D88),"⚠ end before start","ok"))))</f>
        <v/>
      </c>
    </row>
    <row r="89">
      <c r="A89" s="9" t="inlineStr"/>
      <c r="B89" s="9" t="inlineStr"/>
      <c r="C89" s="9" t="inlineStr"/>
      <c r="D89" s="13" t="n"/>
      <c r="E89" s="13" t="n"/>
      <c r="F89" s="10" t="n"/>
      <c r="G89" s="12">
        <f>IF($C89="","",IFERROR(VLOOKUP($C89,Workstations!$A$6:$E$25,2,FALSE),"⚠ unknown workstation"))</f>
        <v/>
      </c>
      <c r="H89" s="7">
        <f>IF($C89="","",IFERROR(VLOOKUP($C89,Workstations!$A$6:$E$25,4,FALSE),""))</f>
        <v/>
      </c>
      <c r="I89" s="7">
        <f>IF(OR($D89="",$E89=""),"",NETWORKDAYS($D89,$E89))</f>
        <v/>
      </c>
      <c r="J89" s="7">
        <f>IF(OR($F89="",$I89=""),"",$F89*$I89)</f>
        <v/>
      </c>
      <c r="K89" s="12">
        <f>IF(OR($C89="",$F89=""),"",IF($H89="","⚠ unknown workstation",IF($F89&gt;$H89,"⚠ over capacity on its own",IF(AND($D89&lt;&gt;"",$E89&lt;&gt;"",$E89&lt;$D89),"⚠ end before start","ok"))))</f>
        <v/>
      </c>
    </row>
    <row r="90">
      <c r="A90" s="5" t="inlineStr"/>
      <c r="B90" s="5" t="inlineStr"/>
      <c r="C90" s="5" t="inlineStr"/>
      <c r="D90" s="11" t="n"/>
      <c r="E90" s="11" t="n"/>
      <c r="F90" s="6" t="n"/>
      <c r="G90" s="12">
        <f>IF($C90="","",IFERROR(VLOOKUP($C90,Workstations!$A$6:$E$25,2,FALSE),"⚠ unknown workstation"))</f>
        <v/>
      </c>
      <c r="H90" s="7">
        <f>IF($C90="","",IFERROR(VLOOKUP($C90,Workstations!$A$6:$E$25,4,FALSE),""))</f>
        <v/>
      </c>
      <c r="I90" s="7">
        <f>IF(OR($D90="",$E90=""),"",NETWORKDAYS($D90,$E90))</f>
        <v/>
      </c>
      <c r="J90" s="7">
        <f>IF(OR($F90="",$I90=""),"",$F90*$I90)</f>
        <v/>
      </c>
      <c r="K90" s="12">
        <f>IF(OR($C90="",$F90=""),"",IF($H90="","⚠ unknown workstation",IF($F90&gt;$H90,"⚠ over capacity on its own",IF(AND($D90&lt;&gt;"",$E90&lt;&gt;"",$E90&lt;$D90),"⚠ end before start","ok"))))</f>
        <v/>
      </c>
    </row>
    <row r="91">
      <c r="A91" s="9" t="inlineStr"/>
      <c r="B91" s="9" t="inlineStr"/>
      <c r="C91" s="9" t="inlineStr"/>
      <c r="D91" s="13" t="n"/>
      <c r="E91" s="13" t="n"/>
      <c r="F91" s="10" t="n"/>
      <c r="G91" s="12">
        <f>IF($C91="","",IFERROR(VLOOKUP($C91,Workstations!$A$6:$E$25,2,FALSE),"⚠ unknown workstation"))</f>
        <v/>
      </c>
      <c r="H91" s="7">
        <f>IF($C91="","",IFERROR(VLOOKUP($C91,Workstations!$A$6:$E$25,4,FALSE),""))</f>
        <v/>
      </c>
      <c r="I91" s="7">
        <f>IF(OR($D91="",$E91=""),"",NETWORKDAYS($D91,$E91))</f>
        <v/>
      </c>
      <c r="J91" s="7">
        <f>IF(OR($F91="",$I91=""),"",$F91*$I91)</f>
        <v/>
      </c>
      <c r="K91" s="12">
        <f>IF(OR($C91="",$F91=""),"",IF($H91="","⚠ unknown workstation",IF($F91&gt;$H91,"⚠ over capacity on its own",IF(AND($D91&lt;&gt;"",$E91&lt;&gt;"",$E91&lt;$D91),"⚠ end before start","ok"))))</f>
        <v/>
      </c>
    </row>
    <row r="92">
      <c r="A92" s="5" t="inlineStr"/>
      <c r="B92" s="5" t="inlineStr"/>
      <c r="C92" s="5" t="inlineStr"/>
      <c r="D92" s="11" t="n"/>
      <c r="E92" s="11" t="n"/>
      <c r="F92" s="6" t="n"/>
      <c r="G92" s="12">
        <f>IF($C92="","",IFERROR(VLOOKUP($C92,Workstations!$A$6:$E$25,2,FALSE),"⚠ unknown workstation"))</f>
        <v/>
      </c>
      <c r="H92" s="7">
        <f>IF($C92="","",IFERROR(VLOOKUP($C92,Workstations!$A$6:$E$25,4,FALSE),""))</f>
        <v/>
      </c>
      <c r="I92" s="7">
        <f>IF(OR($D92="",$E92=""),"",NETWORKDAYS($D92,$E92))</f>
        <v/>
      </c>
      <c r="J92" s="7">
        <f>IF(OR($F92="",$I92=""),"",$F92*$I92)</f>
        <v/>
      </c>
      <c r="K92" s="12">
        <f>IF(OR($C92="",$F92=""),"",IF($H92="","⚠ unknown workstation",IF($F92&gt;$H92,"⚠ over capacity on its own",IF(AND($D92&lt;&gt;"",$E92&lt;&gt;"",$E92&lt;$D92),"⚠ end before start","ok"))))</f>
        <v/>
      </c>
    </row>
    <row r="93">
      <c r="A93" s="9" t="inlineStr"/>
      <c r="B93" s="9" t="inlineStr"/>
      <c r="C93" s="9" t="inlineStr"/>
      <c r="D93" s="13" t="n"/>
      <c r="E93" s="13" t="n"/>
      <c r="F93" s="10" t="n"/>
      <c r="G93" s="12">
        <f>IF($C93="","",IFERROR(VLOOKUP($C93,Workstations!$A$6:$E$25,2,FALSE),"⚠ unknown workstation"))</f>
        <v/>
      </c>
      <c r="H93" s="7">
        <f>IF($C93="","",IFERROR(VLOOKUP($C93,Workstations!$A$6:$E$25,4,FALSE),""))</f>
        <v/>
      </c>
      <c r="I93" s="7">
        <f>IF(OR($D93="",$E93=""),"",NETWORKDAYS($D93,$E93))</f>
        <v/>
      </c>
      <c r="J93" s="7">
        <f>IF(OR($F93="",$I93=""),"",$F93*$I93)</f>
        <v/>
      </c>
      <c r="K93" s="12">
        <f>IF(OR($C93="",$F93=""),"",IF($H93="","⚠ unknown workstation",IF($F93&gt;$H93,"⚠ over capacity on its own",IF(AND($D93&lt;&gt;"",$E93&lt;&gt;"",$E93&lt;$D93),"⚠ end before start","ok"))))</f>
        <v/>
      </c>
    </row>
    <row r="94">
      <c r="A94" s="5" t="inlineStr"/>
      <c r="B94" s="5" t="inlineStr"/>
      <c r="C94" s="5" t="inlineStr"/>
      <c r="D94" s="11" t="n"/>
      <c r="E94" s="11" t="n"/>
      <c r="F94" s="6" t="n"/>
      <c r="G94" s="12">
        <f>IF($C94="","",IFERROR(VLOOKUP($C94,Workstations!$A$6:$E$25,2,FALSE),"⚠ unknown workstation"))</f>
        <v/>
      </c>
      <c r="H94" s="7">
        <f>IF($C94="","",IFERROR(VLOOKUP($C94,Workstations!$A$6:$E$25,4,FALSE),""))</f>
        <v/>
      </c>
      <c r="I94" s="7">
        <f>IF(OR($D94="",$E94=""),"",NETWORKDAYS($D94,$E94))</f>
        <v/>
      </c>
      <c r="J94" s="7">
        <f>IF(OR($F94="",$I94=""),"",$F94*$I94)</f>
        <v/>
      </c>
      <c r="K94" s="12">
        <f>IF(OR($C94="",$F94=""),"",IF($H94="","⚠ unknown workstation",IF($F94&gt;$H94,"⚠ over capacity on its own",IF(AND($D94&lt;&gt;"",$E94&lt;&gt;"",$E94&lt;$D94),"⚠ end before start","ok"))))</f>
        <v/>
      </c>
    </row>
    <row r="95">
      <c r="A95" s="9" t="inlineStr"/>
      <c r="B95" s="9" t="inlineStr"/>
      <c r="C95" s="9" t="inlineStr"/>
      <c r="D95" s="13" t="n"/>
      <c r="E95" s="13" t="n"/>
      <c r="F95" s="10" t="n"/>
      <c r="G95" s="12">
        <f>IF($C95="","",IFERROR(VLOOKUP($C95,Workstations!$A$6:$E$25,2,FALSE),"⚠ unknown workstation"))</f>
        <v/>
      </c>
      <c r="H95" s="7">
        <f>IF($C95="","",IFERROR(VLOOKUP($C95,Workstations!$A$6:$E$25,4,FALSE),""))</f>
        <v/>
      </c>
      <c r="I95" s="7">
        <f>IF(OR($D95="",$E95=""),"",NETWORKDAYS($D95,$E95))</f>
        <v/>
      </c>
      <c r="J95" s="7">
        <f>IF(OR($F95="",$I95=""),"",$F95*$I95)</f>
        <v/>
      </c>
      <c r="K95" s="12">
        <f>IF(OR($C95="",$F95=""),"",IF($H95="","⚠ unknown workstation",IF($F95&gt;$H95,"⚠ over capacity on its own",IF(AND($D95&lt;&gt;"",$E95&lt;&gt;"",$E95&lt;$D95),"⚠ end before start","ok"))))</f>
        <v/>
      </c>
    </row>
    <row r="96">
      <c r="A96" s="5" t="inlineStr"/>
      <c r="B96" s="5" t="inlineStr"/>
      <c r="C96" s="5" t="inlineStr"/>
      <c r="D96" s="11" t="n"/>
      <c r="E96" s="11" t="n"/>
      <c r="F96" s="6" t="n"/>
      <c r="G96" s="12">
        <f>IF($C96="","",IFERROR(VLOOKUP($C96,Workstations!$A$6:$E$25,2,FALSE),"⚠ unknown workstation"))</f>
        <v/>
      </c>
      <c r="H96" s="7">
        <f>IF($C96="","",IFERROR(VLOOKUP($C96,Workstations!$A$6:$E$25,4,FALSE),""))</f>
        <v/>
      </c>
      <c r="I96" s="7">
        <f>IF(OR($D96="",$E96=""),"",NETWORKDAYS($D96,$E96))</f>
        <v/>
      </c>
      <c r="J96" s="7">
        <f>IF(OR($F96="",$I96=""),"",$F96*$I96)</f>
        <v/>
      </c>
      <c r="K96" s="12">
        <f>IF(OR($C96="",$F96=""),"",IF($H96="","⚠ unknown workstation",IF($F96&gt;$H96,"⚠ over capacity on its own",IF(AND($D96&lt;&gt;"",$E96&lt;&gt;"",$E96&lt;$D96),"⚠ end before start","ok"))))</f>
        <v/>
      </c>
    </row>
    <row r="97">
      <c r="A97" s="9" t="inlineStr"/>
      <c r="B97" s="9" t="inlineStr"/>
      <c r="C97" s="9" t="inlineStr"/>
      <c r="D97" s="13" t="n"/>
      <c r="E97" s="13" t="n"/>
      <c r="F97" s="10" t="n"/>
      <c r="G97" s="12">
        <f>IF($C97="","",IFERROR(VLOOKUP($C97,Workstations!$A$6:$E$25,2,FALSE),"⚠ unknown workstation"))</f>
        <v/>
      </c>
      <c r="H97" s="7">
        <f>IF($C97="","",IFERROR(VLOOKUP($C97,Workstations!$A$6:$E$25,4,FALSE),""))</f>
        <v/>
      </c>
      <c r="I97" s="7">
        <f>IF(OR($D97="",$E97=""),"",NETWORKDAYS($D97,$E97))</f>
        <v/>
      </c>
      <c r="J97" s="7">
        <f>IF(OR($F97="",$I97=""),"",$F97*$I97)</f>
        <v/>
      </c>
      <c r="K97" s="12">
        <f>IF(OR($C97="",$F97=""),"",IF($H97="","⚠ unknown workstation",IF($F97&gt;$H97,"⚠ over capacity on its own",IF(AND($D97&lt;&gt;"",$E97&lt;&gt;"",$E97&lt;$D97),"⚠ end before start","ok"))))</f>
        <v/>
      </c>
    </row>
    <row r="98">
      <c r="A98" s="5" t="inlineStr"/>
      <c r="B98" s="5" t="inlineStr"/>
      <c r="C98" s="5" t="inlineStr"/>
      <c r="D98" s="11" t="n"/>
      <c r="E98" s="11" t="n"/>
      <c r="F98" s="6" t="n"/>
      <c r="G98" s="12">
        <f>IF($C98="","",IFERROR(VLOOKUP($C98,Workstations!$A$6:$E$25,2,FALSE),"⚠ unknown workstation"))</f>
        <v/>
      </c>
      <c r="H98" s="7">
        <f>IF($C98="","",IFERROR(VLOOKUP($C98,Workstations!$A$6:$E$25,4,FALSE),""))</f>
        <v/>
      </c>
      <c r="I98" s="7">
        <f>IF(OR($D98="",$E98=""),"",NETWORKDAYS($D98,$E98))</f>
        <v/>
      </c>
      <c r="J98" s="7">
        <f>IF(OR($F98="",$I98=""),"",$F98*$I98)</f>
        <v/>
      </c>
      <c r="K98" s="12">
        <f>IF(OR($C98="",$F98=""),"",IF($H98="","⚠ unknown workstation",IF($F98&gt;$H98,"⚠ over capacity on its own",IF(AND($D98&lt;&gt;"",$E98&lt;&gt;"",$E98&lt;$D98),"⚠ end before start","ok"))))</f>
        <v/>
      </c>
    </row>
    <row r="99">
      <c r="A99" s="9" t="inlineStr"/>
      <c r="B99" s="9" t="inlineStr"/>
      <c r="C99" s="9" t="inlineStr"/>
      <c r="D99" s="13" t="n"/>
      <c r="E99" s="13" t="n"/>
      <c r="F99" s="10" t="n"/>
      <c r="G99" s="12">
        <f>IF($C99="","",IFERROR(VLOOKUP($C99,Workstations!$A$6:$E$25,2,FALSE),"⚠ unknown workstation"))</f>
        <v/>
      </c>
      <c r="H99" s="7">
        <f>IF($C99="","",IFERROR(VLOOKUP($C99,Workstations!$A$6:$E$25,4,FALSE),""))</f>
        <v/>
      </c>
      <c r="I99" s="7">
        <f>IF(OR($D99="",$E99=""),"",NETWORKDAYS($D99,$E99))</f>
        <v/>
      </c>
      <c r="J99" s="7">
        <f>IF(OR($F99="",$I99=""),"",$F99*$I99)</f>
        <v/>
      </c>
      <c r="K99" s="12">
        <f>IF(OR($C99="",$F99=""),"",IF($H99="","⚠ unknown workstation",IF($F99&gt;$H99,"⚠ over capacity on its own",IF(AND($D99&lt;&gt;"",$E99&lt;&gt;"",$E99&lt;$D99),"⚠ end before start","ok"))))</f>
        <v/>
      </c>
    </row>
    <row r="100">
      <c r="A100" s="5" t="inlineStr"/>
      <c r="B100" s="5" t="inlineStr"/>
      <c r="C100" s="5" t="inlineStr"/>
      <c r="D100" s="11" t="n"/>
      <c r="E100" s="11" t="n"/>
      <c r="F100" s="6" t="n"/>
      <c r="G100" s="12">
        <f>IF($C100="","",IFERROR(VLOOKUP($C100,Workstations!$A$6:$E$25,2,FALSE),"⚠ unknown workstation"))</f>
        <v/>
      </c>
      <c r="H100" s="7">
        <f>IF($C100="","",IFERROR(VLOOKUP($C100,Workstations!$A$6:$E$25,4,FALSE),""))</f>
        <v/>
      </c>
      <c r="I100" s="7">
        <f>IF(OR($D100="",$E100=""),"",NETWORKDAYS($D100,$E100))</f>
        <v/>
      </c>
      <c r="J100" s="7">
        <f>IF(OR($F100="",$I100=""),"",$F100*$I100)</f>
        <v/>
      </c>
      <c r="K100" s="12">
        <f>IF(OR($C100="",$F100=""),"",IF($H100="","⚠ unknown workstation",IF($F100&gt;$H100,"⚠ over capacity on its own",IF(AND($D100&lt;&gt;"",$E100&lt;&gt;"",$E100&lt;$D100),"⚠ end before start","ok"))))</f>
        <v/>
      </c>
    </row>
    <row r="101">
      <c r="A101" s="9" t="inlineStr"/>
      <c r="B101" s="9" t="inlineStr"/>
      <c r="C101" s="9" t="inlineStr"/>
      <c r="D101" s="13" t="n"/>
      <c r="E101" s="13" t="n"/>
      <c r="F101" s="10" t="n"/>
      <c r="G101" s="12">
        <f>IF($C101="","",IFERROR(VLOOKUP($C101,Workstations!$A$6:$E$25,2,FALSE),"⚠ unknown workstation"))</f>
        <v/>
      </c>
      <c r="H101" s="7">
        <f>IF($C101="","",IFERROR(VLOOKUP($C101,Workstations!$A$6:$E$25,4,FALSE),""))</f>
        <v/>
      </c>
      <c r="I101" s="7">
        <f>IF(OR($D101="",$E101=""),"",NETWORKDAYS($D101,$E101))</f>
        <v/>
      </c>
      <c r="J101" s="7">
        <f>IF(OR($F101="",$I101=""),"",$F101*$I101)</f>
        <v/>
      </c>
      <c r="K101" s="12">
        <f>IF(OR($C101="",$F101=""),"",IF($H101="","⚠ unknown workstation",IF($F101&gt;$H101,"⚠ over capacity on its own",IF(AND($D101&lt;&gt;"",$E101&lt;&gt;"",$E101&lt;$D101),"⚠ end before start","ok"))))</f>
        <v/>
      </c>
    </row>
    <row r="102">
      <c r="A102" s="5" t="inlineStr"/>
      <c r="B102" s="5" t="inlineStr"/>
      <c r="C102" s="5" t="inlineStr"/>
      <c r="D102" s="11" t="n"/>
      <c r="E102" s="11" t="n"/>
      <c r="F102" s="6" t="n"/>
      <c r="G102" s="12">
        <f>IF($C102="","",IFERROR(VLOOKUP($C102,Workstations!$A$6:$E$25,2,FALSE),"⚠ unknown workstation"))</f>
        <v/>
      </c>
      <c r="H102" s="7">
        <f>IF($C102="","",IFERROR(VLOOKUP($C102,Workstations!$A$6:$E$25,4,FALSE),""))</f>
        <v/>
      </c>
      <c r="I102" s="7">
        <f>IF(OR($D102="",$E102=""),"",NETWORKDAYS($D102,$E102))</f>
        <v/>
      </c>
      <c r="J102" s="7">
        <f>IF(OR($F102="",$I102=""),"",$F102*$I102)</f>
        <v/>
      </c>
      <c r="K102" s="12">
        <f>IF(OR($C102="",$F102=""),"",IF($H102="","⚠ unknown workstation",IF($F102&gt;$H102,"⚠ over capacity on its own",IF(AND($D102&lt;&gt;"",$E102&lt;&gt;"",$E102&lt;$D102),"⚠ end before start","ok"))))</f>
        <v/>
      </c>
    </row>
    <row r="103">
      <c r="A103" s="9" t="inlineStr"/>
      <c r="B103" s="9" t="inlineStr"/>
      <c r="C103" s="9" t="inlineStr"/>
      <c r="D103" s="13" t="n"/>
      <c r="E103" s="13" t="n"/>
      <c r="F103" s="10" t="n"/>
      <c r="G103" s="12">
        <f>IF($C103="","",IFERROR(VLOOKUP($C103,Workstations!$A$6:$E$25,2,FALSE),"⚠ unknown workstation"))</f>
        <v/>
      </c>
      <c r="H103" s="7">
        <f>IF($C103="","",IFERROR(VLOOKUP($C103,Workstations!$A$6:$E$25,4,FALSE),""))</f>
        <v/>
      </c>
      <c r="I103" s="7">
        <f>IF(OR($D103="",$E103=""),"",NETWORKDAYS($D103,$E103))</f>
        <v/>
      </c>
      <c r="J103" s="7">
        <f>IF(OR($F103="",$I103=""),"",$F103*$I103)</f>
        <v/>
      </c>
      <c r="K103" s="12">
        <f>IF(OR($C103="",$F103=""),"",IF($H103="","⚠ unknown workstation",IF($F103&gt;$H103,"⚠ over capacity on its own",IF(AND($D103&lt;&gt;"",$E103&lt;&gt;"",$E103&lt;$D103),"⚠ end before start","ok"))))</f>
        <v/>
      </c>
    </row>
    <row r="104">
      <c r="A104" s="5" t="inlineStr"/>
      <c r="B104" s="5" t="inlineStr"/>
      <c r="C104" s="5" t="inlineStr"/>
      <c r="D104" s="11" t="n"/>
      <c r="E104" s="11" t="n"/>
      <c r="F104" s="6" t="n"/>
      <c r="G104" s="12">
        <f>IF($C104="","",IFERROR(VLOOKUP($C104,Workstations!$A$6:$E$25,2,FALSE),"⚠ unknown workstation"))</f>
        <v/>
      </c>
      <c r="H104" s="7">
        <f>IF($C104="","",IFERROR(VLOOKUP($C104,Workstations!$A$6:$E$25,4,FALSE),""))</f>
        <v/>
      </c>
      <c r="I104" s="7">
        <f>IF(OR($D104="",$E104=""),"",NETWORKDAYS($D104,$E104))</f>
        <v/>
      </c>
      <c r="J104" s="7">
        <f>IF(OR($F104="",$I104=""),"",$F104*$I104)</f>
        <v/>
      </c>
      <c r="K104" s="12">
        <f>IF(OR($C104="",$F104=""),"",IF($H104="","⚠ unknown workstation",IF($F104&gt;$H104,"⚠ over capacity on its own",IF(AND($D104&lt;&gt;"",$E104&lt;&gt;"",$E104&lt;$D104),"⚠ end before start","ok"))))</f>
        <v/>
      </c>
    </row>
    <row r="105">
      <c r="A105" s="9" t="inlineStr"/>
      <c r="B105" s="9" t="inlineStr"/>
      <c r="C105" s="9" t="inlineStr"/>
      <c r="D105" s="13" t="n"/>
      <c r="E105" s="13" t="n"/>
      <c r="F105" s="10" t="n"/>
      <c r="G105" s="12">
        <f>IF($C105="","",IFERROR(VLOOKUP($C105,Workstations!$A$6:$E$25,2,FALSE),"⚠ unknown workstation"))</f>
        <v/>
      </c>
      <c r="H105" s="7">
        <f>IF($C105="","",IFERROR(VLOOKUP($C105,Workstations!$A$6:$E$25,4,FALSE),""))</f>
        <v/>
      </c>
      <c r="I105" s="7">
        <f>IF(OR($D105="",$E105=""),"",NETWORKDAYS($D105,$E105))</f>
        <v/>
      </c>
      <c r="J105" s="7">
        <f>IF(OR($F105="",$I105=""),"",$F105*$I105)</f>
        <v/>
      </c>
      <c r="K105" s="12">
        <f>IF(OR($C105="",$F105=""),"",IF($H105="","⚠ unknown workstation",IF($F105&gt;$H105,"⚠ over capacity on its own",IF(AND($D105&lt;&gt;"",$E105&lt;&gt;"",$E105&lt;$D105),"⚠ end before start","ok"))))</f>
        <v/>
      </c>
    </row>
    <row r="106">
      <c r="A106" s="5" t="inlineStr"/>
      <c r="B106" s="5" t="inlineStr"/>
      <c r="C106" s="5" t="inlineStr"/>
      <c r="D106" s="11" t="n"/>
      <c r="E106" s="11" t="n"/>
      <c r="F106" s="6" t="n"/>
      <c r="G106" s="12">
        <f>IF($C106="","",IFERROR(VLOOKUP($C106,Workstations!$A$6:$E$25,2,FALSE),"⚠ unknown workstation"))</f>
        <v/>
      </c>
      <c r="H106" s="7">
        <f>IF($C106="","",IFERROR(VLOOKUP($C106,Workstations!$A$6:$E$25,4,FALSE),""))</f>
        <v/>
      </c>
      <c r="I106" s="7">
        <f>IF(OR($D106="",$E106=""),"",NETWORKDAYS($D106,$E106))</f>
        <v/>
      </c>
      <c r="J106" s="7">
        <f>IF(OR($F106="",$I106=""),"",$F106*$I106)</f>
        <v/>
      </c>
      <c r="K106" s="12">
        <f>IF(OR($C106="",$F106=""),"",IF($H106="","⚠ unknown workstation",IF($F106&gt;$H106,"⚠ over capacity on its own",IF(AND($D106&lt;&gt;"",$E106&lt;&gt;"",$E106&lt;$D106),"⚠ end before start","ok"))))</f>
        <v/>
      </c>
    </row>
    <row r="107">
      <c r="A107" s="9" t="inlineStr"/>
      <c r="B107" s="9" t="inlineStr"/>
      <c r="C107" s="9" t="inlineStr"/>
      <c r="D107" s="13" t="n"/>
      <c r="E107" s="13" t="n"/>
      <c r="F107" s="10" t="n"/>
      <c r="G107" s="12">
        <f>IF($C107="","",IFERROR(VLOOKUP($C107,Workstations!$A$6:$E$25,2,FALSE),"⚠ unknown workstation"))</f>
        <v/>
      </c>
      <c r="H107" s="7">
        <f>IF($C107="","",IFERROR(VLOOKUP($C107,Workstations!$A$6:$E$25,4,FALSE),""))</f>
        <v/>
      </c>
      <c r="I107" s="7">
        <f>IF(OR($D107="",$E107=""),"",NETWORKDAYS($D107,$E107))</f>
        <v/>
      </c>
      <c r="J107" s="7">
        <f>IF(OR($F107="",$I107=""),"",$F107*$I107)</f>
        <v/>
      </c>
      <c r="K107" s="12">
        <f>IF(OR($C107="",$F107=""),"",IF($H107="","⚠ unknown workstation",IF($F107&gt;$H107,"⚠ over capacity on its own",IF(AND($D107&lt;&gt;"",$E107&lt;&gt;"",$E107&lt;$D107),"⚠ end before start","ok"))))</f>
        <v/>
      </c>
    </row>
    <row r="108">
      <c r="A108" s="5" t="inlineStr"/>
      <c r="B108" s="5" t="inlineStr"/>
      <c r="C108" s="5" t="inlineStr"/>
      <c r="D108" s="11" t="n"/>
      <c r="E108" s="11" t="n"/>
      <c r="F108" s="6" t="n"/>
      <c r="G108" s="12">
        <f>IF($C108="","",IFERROR(VLOOKUP($C108,Workstations!$A$6:$E$25,2,FALSE),"⚠ unknown workstation"))</f>
        <v/>
      </c>
      <c r="H108" s="7">
        <f>IF($C108="","",IFERROR(VLOOKUP($C108,Workstations!$A$6:$E$25,4,FALSE),""))</f>
        <v/>
      </c>
      <c r="I108" s="7">
        <f>IF(OR($D108="",$E108=""),"",NETWORKDAYS($D108,$E108))</f>
        <v/>
      </c>
      <c r="J108" s="7">
        <f>IF(OR($F108="",$I108=""),"",$F108*$I108)</f>
        <v/>
      </c>
      <c r="K108" s="12">
        <f>IF(OR($C108="",$F108=""),"",IF($H108="","⚠ unknown workstation",IF($F108&gt;$H108,"⚠ over capacity on its own",IF(AND($D108&lt;&gt;"",$E108&lt;&gt;"",$E108&lt;$D108),"⚠ end before start","ok"))))</f>
        <v/>
      </c>
    </row>
    <row r="109">
      <c r="A109" s="9" t="inlineStr"/>
      <c r="B109" s="9" t="inlineStr"/>
      <c r="C109" s="9" t="inlineStr"/>
      <c r="D109" s="13" t="n"/>
      <c r="E109" s="13" t="n"/>
      <c r="F109" s="10" t="n"/>
      <c r="G109" s="12">
        <f>IF($C109="","",IFERROR(VLOOKUP($C109,Workstations!$A$6:$E$25,2,FALSE),"⚠ unknown workstation"))</f>
        <v/>
      </c>
      <c r="H109" s="7">
        <f>IF($C109="","",IFERROR(VLOOKUP($C109,Workstations!$A$6:$E$25,4,FALSE),""))</f>
        <v/>
      </c>
      <c r="I109" s="7">
        <f>IF(OR($D109="",$E109=""),"",NETWORKDAYS($D109,$E109))</f>
        <v/>
      </c>
      <c r="J109" s="7">
        <f>IF(OR($F109="",$I109=""),"",$F109*$I109)</f>
        <v/>
      </c>
      <c r="K109" s="12">
        <f>IF(OR($C109="",$F109=""),"",IF($H109="","⚠ unknown workstation",IF($F109&gt;$H109,"⚠ over capacity on its own",IF(AND($D109&lt;&gt;"",$E109&lt;&gt;"",$E109&lt;$D109),"⚠ end before start","ok"))))</f>
        <v/>
      </c>
    </row>
    <row r="110">
      <c r="A110" s="5" t="inlineStr"/>
      <c r="B110" s="5" t="inlineStr"/>
      <c r="C110" s="5" t="inlineStr"/>
      <c r="D110" s="11" t="n"/>
      <c r="E110" s="11" t="n"/>
      <c r="F110" s="6" t="n"/>
      <c r="G110" s="12">
        <f>IF($C110="","",IFERROR(VLOOKUP($C110,Workstations!$A$6:$E$25,2,FALSE),"⚠ unknown workstation"))</f>
        <v/>
      </c>
      <c r="H110" s="7">
        <f>IF($C110="","",IFERROR(VLOOKUP($C110,Workstations!$A$6:$E$25,4,FALSE),""))</f>
        <v/>
      </c>
      <c r="I110" s="7">
        <f>IF(OR($D110="",$E110=""),"",NETWORKDAYS($D110,$E110))</f>
        <v/>
      </c>
      <c r="J110" s="7">
        <f>IF(OR($F110="",$I110=""),"",$F110*$I110)</f>
        <v/>
      </c>
      <c r="K110" s="12">
        <f>IF(OR($C110="",$F110=""),"",IF($H110="","⚠ unknown workstation",IF($F110&gt;$H110,"⚠ over capacity on its own",IF(AND($D110&lt;&gt;"",$E110&lt;&gt;"",$E110&lt;$D110),"⚠ end before start","ok"))))</f>
        <v/>
      </c>
    </row>
    <row r="111">
      <c r="A111" s="9" t="inlineStr"/>
      <c r="B111" s="9" t="inlineStr"/>
      <c r="C111" s="9" t="inlineStr"/>
      <c r="D111" s="13" t="n"/>
      <c r="E111" s="13" t="n"/>
      <c r="F111" s="10" t="n"/>
      <c r="G111" s="12">
        <f>IF($C111="","",IFERROR(VLOOKUP($C111,Workstations!$A$6:$E$25,2,FALSE),"⚠ unknown workstation"))</f>
        <v/>
      </c>
      <c r="H111" s="7">
        <f>IF($C111="","",IFERROR(VLOOKUP($C111,Workstations!$A$6:$E$25,4,FALSE),""))</f>
        <v/>
      </c>
      <c r="I111" s="7">
        <f>IF(OR($D111="",$E111=""),"",NETWORKDAYS($D111,$E111))</f>
        <v/>
      </c>
      <c r="J111" s="7">
        <f>IF(OR($F111="",$I111=""),"",$F111*$I111)</f>
        <v/>
      </c>
      <c r="K111" s="12">
        <f>IF(OR($C111="",$F111=""),"",IF($H111="","⚠ unknown workstation",IF($F111&gt;$H111,"⚠ over capacity on its own",IF(AND($D111&lt;&gt;"",$E111&lt;&gt;"",$E111&lt;$D111),"⚠ end before start","ok"))))</f>
        <v/>
      </c>
    </row>
    <row r="112">
      <c r="A112" s="5" t="inlineStr"/>
      <c r="B112" s="5" t="inlineStr"/>
      <c r="C112" s="5" t="inlineStr"/>
      <c r="D112" s="11" t="n"/>
      <c r="E112" s="11" t="n"/>
      <c r="F112" s="6" t="n"/>
      <c r="G112" s="12">
        <f>IF($C112="","",IFERROR(VLOOKUP($C112,Workstations!$A$6:$E$25,2,FALSE),"⚠ unknown workstation"))</f>
        <v/>
      </c>
      <c r="H112" s="7">
        <f>IF($C112="","",IFERROR(VLOOKUP($C112,Workstations!$A$6:$E$25,4,FALSE),""))</f>
        <v/>
      </c>
      <c r="I112" s="7">
        <f>IF(OR($D112="",$E112=""),"",NETWORKDAYS($D112,$E112))</f>
        <v/>
      </c>
      <c r="J112" s="7">
        <f>IF(OR($F112="",$I112=""),"",$F112*$I112)</f>
        <v/>
      </c>
      <c r="K112" s="12">
        <f>IF(OR($C112="",$F112=""),"",IF($H112="","⚠ unknown workstation",IF($F112&gt;$H112,"⚠ over capacity on its own",IF(AND($D112&lt;&gt;"",$E112&lt;&gt;"",$E112&lt;$D112),"⚠ end before start","ok"))))</f>
        <v/>
      </c>
    </row>
    <row r="113">
      <c r="A113" s="9" t="inlineStr"/>
      <c r="B113" s="9" t="inlineStr"/>
      <c r="C113" s="9" t="inlineStr"/>
      <c r="D113" s="13" t="n"/>
      <c r="E113" s="13" t="n"/>
      <c r="F113" s="10" t="n"/>
      <c r="G113" s="12">
        <f>IF($C113="","",IFERROR(VLOOKUP($C113,Workstations!$A$6:$E$25,2,FALSE),"⚠ unknown workstation"))</f>
        <v/>
      </c>
      <c r="H113" s="7">
        <f>IF($C113="","",IFERROR(VLOOKUP($C113,Workstations!$A$6:$E$25,4,FALSE),""))</f>
        <v/>
      </c>
      <c r="I113" s="7">
        <f>IF(OR($D113="",$E113=""),"",NETWORKDAYS($D113,$E113))</f>
        <v/>
      </c>
      <c r="J113" s="7">
        <f>IF(OR($F113="",$I113=""),"",$F113*$I113)</f>
        <v/>
      </c>
      <c r="K113" s="12">
        <f>IF(OR($C113="",$F113=""),"",IF($H113="","⚠ unknown workstation",IF($F113&gt;$H113,"⚠ over capacity on its own",IF(AND($D113&lt;&gt;"",$E113&lt;&gt;"",$E113&lt;$D113),"⚠ end before start","ok"))))</f>
        <v/>
      </c>
    </row>
    <row r="114">
      <c r="A114" s="5" t="inlineStr"/>
      <c r="B114" s="5" t="inlineStr"/>
      <c r="C114" s="5" t="inlineStr"/>
      <c r="D114" s="11" t="n"/>
      <c r="E114" s="11" t="n"/>
      <c r="F114" s="6" t="n"/>
      <c r="G114" s="12">
        <f>IF($C114="","",IFERROR(VLOOKUP($C114,Workstations!$A$6:$E$25,2,FALSE),"⚠ unknown workstation"))</f>
        <v/>
      </c>
      <c r="H114" s="7">
        <f>IF($C114="","",IFERROR(VLOOKUP($C114,Workstations!$A$6:$E$25,4,FALSE),""))</f>
        <v/>
      </c>
      <c r="I114" s="7">
        <f>IF(OR($D114="",$E114=""),"",NETWORKDAYS($D114,$E114))</f>
        <v/>
      </c>
      <c r="J114" s="7">
        <f>IF(OR($F114="",$I114=""),"",$F114*$I114)</f>
        <v/>
      </c>
      <c r="K114" s="12">
        <f>IF(OR($C114="",$F114=""),"",IF($H114="","⚠ unknown workstation",IF($F114&gt;$H114,"⚠ over capacity on its own",IF(AND($D114&lt;&gt;"",$E114&lt;&gt;"",$E114&lt;$D114),"⚠ end before start","ok"))))</f>
        <v/>
      </c>
    </row>
    <row r="115">
      <c r="A115" s="9" t="inlineStr"/>
      <c r="B115" s="9" t="inlineStr"/>
      <c r="C115" s="9" t="inlineStr"/>
      <c r="D115" s="13" t="n"/>
      <c r="E115" s="13" t="n"/>
      <c r="F115" s="10" t="n"/>
      <c r="G115" s="12">
        <f>IF($C115="","",IFERROR(VLOOKUP($C115,Workstations!$A$6:$E$25,2,FALSE),"⚠ unknown workstation"))</f>
        <v/>
      </c>
      <c r="H115" s="7">
        <f>IF($C115="","",IFERROR(VLOOKUP($C115,Workstations!$A$6:$E$25,4,FALSE),""))</f>
        <v/>
      </c>
      <c r="I115" s="7">
        <f>IF(OR($D115="",$E115=""),"",NETWORKDAYS($D115,$E115))</f>
        <v/>
      </c>
      <c r="J115" s="7">
        <f>IF(OR($F115="",$I115=""),"",$F115*$I115)</f>
        <v/>
      </c>
      <c r="K115" s="12">
        <f>IF(OR($C115="",$F115=""),"",IF($H115="","⚠ unknown workstation",IF($F115&gt;$H115,"⚠ over capacity on its own",IF(AND($D115&lt;&gt;"",$E115&lt;&gt;"",$E115&lt;$D115),"⚠ end before start","ok"))))</f>
        <v/>
      </c>
    </row>
    <row r="116">
      <c r="A116" s="5" t="inlineStr"/>
      <c r="B116" s="5" t="inlineStr"/>
      <c r="C116" s="5" t="inlineStr"/>
      <c r="D116" s="11" t="n"/>
      <c r="E116" s="11" t="n"/>
      <c r="F116" s="6" t="n"/>
      <c r="G116" s="12">
        <f>IF($C116="","",IFERROR(VLOOKUP($C116,Workstations!$A$6:$E$25,2,FALSE),"⚠ unknown workstation"))</f>
        <v/>
      </c>
      <c r="H116" s="7">
        <f>IF($C116="","",IFERROR(VLOOKUP($C116,Workstations!$A$6:$E$25,4,FALSE),""))</f>
        <v/>
      </c>
      <c r="I116" s="7">
        <f>IF(OR($D116="",$E116=""),"",NETWORKDAYS($D116,$E116))</f>
        <v/>
      </c>
      <c r="J116" s="7">
        <f>IF(OR($F116="",$I116=""),"",$F116*$I116)</f>
        <v/>
      </c>
      <c r="K116" s="12">
        <f>IF(OR($C116="",$F116=""),"",IF($H116="","⚠ unknown workstation",IF($F116&gt;$H116,"⚠ over capacity on its own",IF(AND($D116&lt;&gt;"",$E116&lt;&gt;"",$E116&lt;$D116),"⚠ end before start","ok"))))</f>
        <v/>
      </c>
    </row>
    <row r="117">
      <c r="A117" s="9" t="inlineStr"/>
      <c r="B117" s="9" t="inlineStr"/>
      <c r="C117" s="9" t="inlineStr"/>
      <c r="D117" s="13" t="n"/>
      <c r="E117" s="13" t="n"/>
      <c r="F117" s="10" t="n"/>
      <c r="G117" s="12">
        <f>IF($C117="","",IFERROR(VLOOKUP($C117,Workstations!$A$6:$E$25,2,FALSE),"⚠ unknown workstation"))</f>
        <v/>
      </c>
      <c r="H117" s="7">
        <f>IF($C117="","",IFERROR(VLOOKUP($C117,Workstations!$A$6:$E$25,4,FALSE),""))</f>
        <v/>
      </c>
      <c r="I117" s="7">
        <f>IF(OR($D117="",$E117=""),"",NETWORKDAYS($D117,$E117))</f>
        <v/>
      </c>
      <c r="J117" s="7">
        <f>IF(OR($F117="",$I117=""),"",$F117*$I117)</f>
        <v/>
      </c>
      <c r="K117" s="12">
        <f>IF(OR($C117="",$F117=""),"",IF($H117="","⚠ unknown workstation",IF($F117&gt;$H117,"⚠ over capacity on its own",IF(AND($D117&lt;&gt;"",$E117&lt;&gt;"",$E117&lt;$D117),"⚠ end before start","ok"))))</f>
        <v/>
      </c>
    </row>
    <row r="118">
      <c r="A118" s="5" t="inlineStr"/>
      <c r="B118" s="5" t="inlineStr"/>
      <c r="C118" s="5" t="inlineStr"/>
      <c r="D118" s="11" t="n"/>
      <c r="E118" s="11" t="n"/>
      <c r="F118" s="6" t="n"/>
      <c r="G118" s="12">
        <f>IF($C118="","",IFERROR(VLOOKUP($C118,Workstations!$A$6:$E$25,2,FALSE),"⚠ unknown workstation"))</f>
        <v/>
      </c>
      <c r="H118" s="7">
        <f>IF($C118="","",IFERROR(VLOOKUP($C118,Workstations!$A$6:$E$25,4,FALSE),""))</f>
        <v/>
      </c>
      <c r="I118" s="7">
        <f>IF(OR($D118="",$E118=""),"",NETWORKDAYS($D118,$E118))</f>
        <v/>
      </c>
      <c r="J118" s="7">
        <f>IF(OR($F118="",$I118=""),"",$F118*$I118)</f>
        <v/>
      </c>
      <c r="K118" s="12">
        <f>IF(OR($C118="",$F118=""),"",IF($H118="","⚠ unknown workstation",IF($F118&gt;$H118,"⚠ over capacity on its own",IF(AND($D118&lt;&gt;"",$E118&lt;&gt;"",$E118&lt;$D118),"⚠ end before start","ok"))))</f>
        <v/>
      </c>
    </row>
    <row r="119">
      <c r="A119" s="9" t="inlineStr"/>
      <c r="B119" s="9" t="inlineStr"/>
      <c r="C119" s="9" t="inlineStr"/>
      <c r="D119" s="13" t="n"/>
      <c r="E119" s="13" t="n"/>
      <c r="F119" s="10" t="n"/>
      <c r="G119" s="12">
        <f>IF($C119="","",IFERROR(VLOOKUP($C119,Workstations!$A$6:$E$25,2,FALSE),"⚠ unknown workstation"))</f>
        <v/>
      </c>
      <c r="H119" s="7">
        <f>IF($C119="","",IFERROR(VLOOKUP($C119,Workstations!$A$6:$E$25,4,FALSE),""))</f>
        <v/>
      </c>
      <c r="I119" s="7">
        <f>IF(OR($D119="",$E119=""),"",NETWORKDAYS($D119,$E119))</f>
        <v/>
      </c>
      <c r="J119" s="7">
        <f>IF(OR($F119="",$I119=""),"",$F119*$I119)</f>
        <v/>
      </c>
      <c r="K119" s="12">
        <f>IF(OR($C119="",$F119=""),"",IF($H119="","⚠ unknown workstation",IF($F119&gt;$H119,"⚠ over capacity on its own",IF(AND($D119&lt;&gt;"",$E119&lt;&gt;"",$E119&lt;$D119),"⚠ end before start","ok"))))</f>
        <v/>
      </c>
    </row>
    <row r="120">
      <c r="A120" s="5" t="inlineStr"/>
      <c r="B120" s="5" t="inlineStr"/>
      <c r="C120" s="5" t="inlineStr"/>
      <c r="D120" s="11" t="n"/>
      <c r="E120" s="11" t="n"/>
      <c r="F120" s="6" t="n"/>
      <c r="G120" s="12">
        <f>IF($C120="","",IFERROR(VLOOKUP($C120,Workstations!$A$6:$E$25,2,FALSE),"⚠ unknown workstation"))</f>
        <v/>
      </c>
      <c r="H120" s="7">
        <f>IF($C120="","",IFERROR(VLOOKUP($C120,Workstations!$A$6:$E$25,4,FALSE),""))</f>
        <v/>
      </c>
      <c r="I120" s="7">
        <f>IF(OR($D120="",$E120=""),"",NETWORKDAYS($D120,$E120))</f>
        <v/>
      </c>
      <c r="J120" s="7">
        <f>IF(OR($F120="",$I120=""),"",$F120*$I120)</f>
        <v/>
      </c>
      <c r="K120" s="12">
        <f>IF(OR($C120="",$F120=""),"",IF($H120="","⚠ unknown workstation",IF($F120&gt;$H120,"⚠ over capacity on its own",IF(AND($D120&lt;&gt;"",$E120&lt;&gt;"",$E120&lt;$D120),"⚠ end before start","ok"))))</f>
        <v/>
      </c>
    </row>
    <row r="121">
      <c r="A121" s="9" t="inlineStr"/>
      <c r="B121" s="9" t="inlineStr"/>
      <c r="C121" s="9" t="inlineStr"/>
      <c r="D121" s="13" t="n"/>
      <c r="E121" s="13" t="n"/>
      <c r="F121" s="10" t="n"/>
      <c r="G121" s="12">
        <f>IF($C121="","",IFERROR(VLOOKUP($C121,Workstations!$A$6:$E$25,2,FALSE),"⚠ unknown workstation"))</f>
        <v/>
      </c>
      <c r="H121" s="7">
        <f>IF($C121="","",IFERROR(VLOOKUP($C121,Workstations!$A$6:$E$25,4,FALSE),""))</f>
        <v/>
      </c>
      <c r="I121" s="7">
        <f>IF(OR($D121="",$E121=""),"",NETWORKDAYS($D121,$E121))</f>
        <v/>
      </c>
      <c r="J121" s="7">
        <f>IF(OR($F121="",$I121=""),"",$F121*$I121)</f>
        <v/>
      </c>
      <c r="K121" s="12">
        <f>IF(OR($C121="",$F121=""),"",IF($H121="","⚠ unknown workstation",IF($F121&gt;$H121,"⚠ over capacity on its own",IF(AND($D121&lt;&gt;"",$E121&lt;&gt;"",$E121&lt;$D121),"⚠ end before start","ok"))))</f>
        <v/>
      </c>
    </row>
    <row r="122">
      <c r="A122" s="5" t="inlineStr"/>
      <c r="B122" s="5" t="inlineStr"/>
      <c r="C122" s="5" t="inlineStr"/>
      <c r="D122" s="11" t="n"/>
      <c r="E122" s="11" t="n"/>
      <c r="F122" s="6" t="n"/>
      <c r="G122" s="12">
        <f>IF($C122="","",IFERROR(VLOOKUP($C122,Workstations!$A$6:$E$25,2,FALSE),"⚠ unknown workstation"))</f>
        <v/>
      </c>
      <c r="H122" s="7">
        <f>IF($C122="","",IFERROR(VLOOKUP($C122,Workstations!$A$6:$E$25,4,FALSE),""))</f>
        <v/>
      </c>
      <c r="I122" s="7">
        <f>IF(OR($D122="",$E122=""),"",NETWORKDAYS($D122,$E122))</f>
        <v/>
      </c>
      <c r="J122" s="7">
        <f>IF(OR($F122="",$I122=""),"",$F122*$I122)</f>
        <v/>
      </c>
      <c r="K122" s="12">
        <f>IF(OR($C122="",$F122=""),"",IF($H122="","⚠ unknown workstation",IF($F122&gt;$H122,"⚠ over capacity on its own",IF(AND($D122&lt;&gt;"",$E122&lt;&gt;"",$E122&lt;$D122),"⚠ end before start","ok"))))</f>
        <v/>
      </c>
    </row>
    <row r="123">
      <c r="A123" s="9" t="inlineStr"/>
      <c r="B123" s="9" t="inlineStr"/>
      <c r="C123" s="9" t="inlineStr"/>
      <c r="D123" s="13" t="n"/>
      <c r="E123" s="13" t="n"/>
      <c r="F123" s="10" t="n"/>
      <c r="G123" s="12">
        <f>IF($C123="","",IFERROR(VLOOKUP($C123,Workstations!$A$6:$E$25,2,FALSE),"⚠ unknown workstation"))</f>
        <v/>
      </c>
      <c r="H123" s="7">
        <f>IF($C123="","",IFERROR(VLOOKUP($C123,Workstations!$A$6:$E$25,4,FALSE),""))</f>
        <v/>
      </c>
      <c r="I123" s="7">
        <f>IF(OR($D123="",$E123=""),"",NETWORKDAYS($D123,$E123))</f>
        <v/>
      </c>
      <c r="J123" s="7">
        <f>IF(OR($F123="",$I123=""),"",$F123*$I123)</f>
        <v/>
      </c>
      <c r="K123" s="12">
        <f>IF(OR($C123="",$F123=""),"",IF($H123="","⚠ unknown workstation",IF($F123&gt;$H123,"⚠ over capacity on its own",IF(AND($D123&lt;&gt;"",$E123&lt;&gt;"",$E123&lt;$D123),"⚠ end before start","ok"))))</f>
        <v/>
      </c>
    </row>
    <row r="124">
      <c r="A124" s="5" t="inlineStr"/>
      <c r="B124" s="5" t="inlineStr"/>
      <c r="C124" s="5" t="inlineStr"/>
      <c r="D124" s="11" t="n"/>
      <c r="E124" s="11" t="n"/>
      <c r="F124" s="6" t="n"/>
      <c r="G124" s="12">
        <f>IF($C124="","",IFERROR(VLOOKUP($C124,Workstations!$A$6:$E$25,2,FALSE),"⚠ unknown workstation"))</f>
        <v/>
      </c>
      <c r="H124" s="7">
        <f>IF($C124="","",IFERROR(VLOOKUP($C124,Workstations!$A$6:$E$25,4,FALSE),""))</f>
        <v/>
      </c>
      <c r="I124" s="7">
        <f>IF(OR($D124="",$E124=""),"",NETWORKDAYS($D124,$E124))</f>
        <v/>
      </c>
      <c r="J124" s="7">
        <f>IF(OR($F124="",$I124=""),"",$F124*$I124)</f>
        <v/>
      </c>
      <c r="K124" s="12">
        <f>IF(OR($C124="",$F124=""),"",IF($H124="","⚠ unknown workstation",IF($F124&gt;$H124,"⚠ over capacity on its own",IF(AND($D124&lt;&gt;"",$E124&lt;&gt;"",$E124&lt;$D124),"⚠ end before start","ok"))))</f>
        <v/>
      </c>
    </row>
    <row r="125">
      <c r="A125" s="9" t="inlineStr"/>
      <c r="B125" s="9" t="inlineStr"/>
      <c r="C125" s="9" t="inlineStr"/>
      <c r="D125" s="13" t="n"/>
      <c r="E125" s="13" t="n"/>
      <c r="F125" s="10" t="n"/>
      <c r="G125" s="12">
        <f>IF($C125="","",IFERROR(VLOOKUP($C125,Workstations!$A$6:$E$25,2,FALSE),"⚠ unknown workstation"))</f>
        <v/>
      </c>
      <c r="H125" s="7">
        <f>IF($C125="","",IFERROR(VLOOKUP($C125,Workstations!$A$6:$E$25,4,FALSE),""))</f>
        <v/>
      </c>
      <c r="I125" s="7">
        <f>IF(OR($D125="",$E125=""),"",NETWORKDAYS($D125,$E125))</f>
        <v/>
      </c>
      <c r="J125" s="7">
        <f>IF(OR($F125="",$I125=""),"",$F125*$I125)</f>
        <v/>
      </c>
      <c r="K125" s="12">
        <f>IF(OR($C125="",$F125=""),"",IF($H125="","⚠ unknown workstation",IF($F125&gt;$H125,"⚠ over capacity on its own",IF(AND($D125&lt;&gt;"",$E125&lt;&gt;"",$E125&lt;$D125),"⚠ end before start","ok"))))</f>
        <v/>
      </c>
    </row>
    <row r="126">
      <c r="A126" s="5" t="inlineStr"/>
      <c r="B126" s="5" t="inlineStr"/>
      <c r="C126" s="5" t="inlineStr"/>
      <c r="D126" s="11" t="n"/>
      <c r="E126" s="11" t="n"/>
      <c r="F126" s="6" t="n"/>
      <c r="G126" s="12">
        <f>IF($C126="","",IFERROR(VLOOKUP($C126,Workstations!$A$6:$E$25,2,FALSE),"⚠ unknown workstation"))</f>
        <v/>
      </c>
      <c r="H126" s="7">
        <f>IF($C126="","",IFERROR(VLOOKUP($C126,Workstations!$A$6:$E$25,4,FALSE),""))</f>
        <v/>
      </c>
      <c r="I126" s="7">
        <f>IF(OR($D126="",$E126=""),"",NETWORKDAYS($D126,$E126))</f>
        <v/>
      </c>
      <c r="J126" s="7">
        <f>IF(OR($F126="",$I126=""),"",$F126*$I126)</f>
        <v/>
      </c>
      <c r="K126" s="12">
        <f>IF(OR($C126="",$F126=""),"",IF($H126="","⚠ unknown workstation",IF($F126&gt;$H126,"⚠ over capacity on its own",IF(AND($D126&lt;&gt;"",$E126&lt;&gt;"",$E126&lt;$D126),"⚠ end before start","ok"))))</f>
        <v/>
      </c>
    </row>
    <row r="127">
      <c r="A127" s="9" t="inlineStr"/>
      <c r="B127" s="9" t="inlineStr"/>
      <c r="C127" s="9" t="inlineStr"/>
      <c r="D127" s="13" t="n"/>
      <c r="E127" s="13" t="n"/>
      <c r="F127" s="10" t="n"/>
      <c r="G127" s="12">
        <f>IF($C127="","",IFERROR(VLOOKUP($C127,Workstations!$A$6:$E$25,2,FALSE),"⚠ unknown workstation"))</f>
        <v/>
      </c>
      <c r="H127" s="7">
        <f>IF($C127="","",IFERROR(VLOOKUP($C127,Workstations!$A$6:$E$25,4,FALSE),""))</f>
        <v/>
      </c>
      <c r="I127" s="7">
        <f>IF(OR($D127="",$E127=""),"",NETWORKDAYS($D127,$E127))</f>
        <v/>
      </c>
      <c r="J127" s="7">
        <f>IF(OR($F127="",$I127=""),"",$F127*$I127)</f>
        <v/>
      </c>
      <c r="K127" s="12">
        <f>IF(OR($C127="",$F127=""),"",IF($H127="","⚠ unknown workstation",IF($F127&gt;$H127,"⚠ over capacity on its own",IF(AND($D127&lt;&gt;"",$E127&lt;&gt;"",$E127&lt;$D127),"⚠ end before start","ok"))))</f>
        <v/>
      </c>
    </row>
    <row r="128">
      <c r="A128" s="5" t="inlineStr"/>
      <c r="B128" s="5" t="inlineStr"/>
      <c r="C128" s="5" t="inlineStr"/>
      <c r="D128" s="11" t="n"/>
      <c r="E128" s="11" t="n"/>
      <c r="F128" s="6" t="n"/>
      <c r="G128" s="12">
        <f>IF($C128="","",IFERROR(VLOOKUP($C128,Workstations!$A$6:$E$25,2,FALSE),"⚠ unknown workstation"))</f>
        <v/>
      </c>
      <c r="H128" s="7">
        <f>IF($C128="","",IFERROR(VLOOKUP($C128,Workstations!$A$6:$E$25,4,FALSE),""))</f>
        <v/>
      </c>
      <c r="I128" s="7">
        <f>IF(OR($D128="",$E128=""),"",NETWORKDAYS($D128,$E128))</f>
        <v/>
      </c>
      <c r="J128" s="7">
        <f>IF(OR($F128="",$I128=""),"",$F128*$I128)</f>
        <v/>
      </c>
      <c r="K128" s="12">
        <f>IF(OR($C128="",$F128=""),"",IF($H128="","⚠ unknown workstation",IF($F128&gt;$H128,"⚠ over capacity on its own",IF(AND($D128&lt;&gt;"",$E128&lt;&gt;"",$E128&lt;$D128),"⚠ end before start","ok"))))</f>
        <v/>
      </c>
    </row>
    <row r="129">
      <c r="A129" s="9" t="inlineStr"/>
      <c r="B129" s="9" t="inlineStr"/>
      <c r="C129" s="9" t="inlineStr"/>
      <c r="D129" s="13" t="n"/>
      <c r="E129" s="13" t="n"/>
      <c r="F129" s="10" t="n"/>
      <c r="G129" s="12">
        <f>IF($C129="","",IFERROR(VLOOKUP($C129,Workstations!$A$6:$E$25,2,FALSE),"⚠ unknown workstation"))</f>
        <v/>
      </c>
      <c r="H129" s="7">
        <f>IF($C129="","",IFERROR(VLOOKUP($C129,Workstations!$A$6:$E$25,4,FALSE),""))</f>
        <v/>
      </c>
      <c r="I129" s="7">
        <f>IF(OR($D129="",$E129=""),"",NETWORKDAYS($D129,$E129))</f>
        <v/>
      </c>
      <c r="J129" s="7">
        <f>IF(OR($F129="",$I129=""),"",$F129*$I129)</f>
        <v/>
      </c>
      <c r="K129" s="12">
        <f>IF(OR($C129="",$F129=""),"",IF($H129="","⚠ unknown workstation",IF($F129&gt;$H129,"⚠ over capacity on its own",IF(AND($D129&lt;&gt;"",$E129&lt;&gt;"",$E129&lt;$D129),"⚠ end before start","ok"))))</f>
        <v/>
      </c>
    </row>
    <row r="130">
      <c r="A130" s="5" t="inlineStr"/>
      <c r="B130" s="5" t="inlineStr"/>
      <c r="C130" s="5" t="inlineStr"/>
      <c r="D130" s="11" t="n"/>
      <c r="E130" s="11" t="n"/>
      <c r="F130" s="6" t="n"/>
      <c r="G130" s="12">
        <f>IF($C130="","",IFERROR(VLOOKUP($C130,Workstations!$A$6:$E$25,2,FALSE),"⚠ unknown workstation"))</f>
        <v/>
      </c>
      <c r="H130" s="7">
        <f>IF($C130="","",IFERROR(VLOOKUP($C130,Workstations!$A$6:$E$25,4,FALSE),""))</f>
        <v/>
      </c>
      <c r="I130" s="7">
        <f>IF(OR($D130="",$E130=""),"",NETWORKDAYS($D130,$E130))</f>
        <v/>
      </c>
      <c r="J130" s="7">
        <f>IF(OR($F130="",$I130=""),"",$F130*$I130)</f>
        <v/>
      </c>
      <c r="K130" s="12">
        <f>IF(OR($C130="",$F130=""),"",IF($H130="","⚠ unknown workstation",IF($F130&gt;$H130,"⚠ over capacity on its own",IF(AND($D130&lt;&gt;"",$E130&lt;&gt;"",$E130&lt;$D130),"⚠ end before start","ok"))))</f>
        <v/>
      </c>
    </row>
    <row r="131">
      <c r="A131" s="9" t="inlineStr"/>
      <c r="B131" s="9" t="inlineStr"/>
      <c r="C131" s="9" t="inlineStr"/>
      <c r="D131" s="13" t="n"/>
      <c r="E131" s="13" t="n"/>
      <c r="F131" s="10" t="n"/>
      <c r="G131" s="12">
        <f>IF($C131="","",IFERROR(VLOOKUP($C131,Workstations!$A$6:$E$25,2,FALSE),"⚠ unknown workstation"))</f>
        <v/>
      </c>
      <c r="H131" s="7">
        <f>IF($C131="","",IFERROR(VLOOKUP($C131,Workstations!$A$6:$E$25,4,FALSE),""))</f>
        <v/>
      </c>
      <c r="I131" s="7">
        <f>IF(OR($D131="",$E131=""),"",NETWORKDAYS($D131,$E131))</f>
        <v/>
      </c>
      <c r="J131" s="7">
        <f>IF(OR($F131="",$I131=""),"",$F131*$I131)</f>
        <v/>
      </c>
      <c r="K131" s="12">
        <f>IF(OR($C131="",$F131=""),"",IF($H131="","⚠ unknown workstation",IF($F131&gt;$H131,"⚠ over capacity on its own",IF(AND($D131&lt;&gt;"",$E131&lt;&gt;"",$E131&lt;$D131),"⚠ end before start","ok"))))</f>
        <v/>
      </c>
    </row>
    <row r="132">
      <c r="A132" s="5" t="inlineStr"/>
      <c r="B132" s="5" t="inlineStr"/>
      <c r="C132" s="5" t="inlineStr"/>
      <c r="D132" s="11" t="n"/>
      <c r="E132" s="11" t="n"/>
      <c r="F132" s="6" t="n"/>
      <c r="G132" s="12">
        <f>IF($C132="","",IFERROR(VLOOKUP($C132,Workstations!$A$6:$E$25,2,FALSE),"⚠ unknown workstation"))</f>
        <v/>
      </c>
      <c r="H132" s="7">
        <f>IF($C132="","",IFERROR(VLOOKUP($C132,Workstations!$A$6:$E$25,4,FALSE),""))</f>
        <v/>
      </c>
      <c r="I132" s="7">
        <f>IF(OR($D132="",$E132=""),"",NETWORKDAYS($D132,$E132))</f>
        <v/>
      </c>
      <c r="J132" s="7">
        <f>IF(OR($F132="",$I132=""),"",$F132*$I132)</f>
        <v/>
      </c>
      <c r="K132" s="12">
        <f>IF(OR($C132="",$F132=""),"",IF($H132="","⚠ unknown workstation",IF($F132&gt;$H132,"⚠ over capacity on its own",IF(AND($D132&lt;&gt;"",$E132&lt;&gt;"",$E132&lt;$D132),"⚠ end before start","ok"))))</f>
        <v/>
      </c>
    </row>
    <row r="133">
      <c r="A133" s="9" t="inlineStr"/>
      <c r="B133" s="9" t="inlineStr"/>
      <c r="C133" s="9" t="inlineStr"/>
      <c r="D133" s="13" t="n"/>
      <c r="E133" s="13" t="n"/>
      <c r="F133" s="10" t="n"/>
      <c r="G133" s="12">
        <f>IF($C133="","",IFERROR(VLOOKUP($C133,Workstations!$A$6:$E$25,2,FALSE),"⚠ unknown workstation"))</f>
        <v/>
      </c>
      <c r="H133" s="7">
        <f>IF($C133="","",IFERROR(VLOOKUP($C133,Workstations!$A$6:$E$25,4,FALSE),""))</f>
        <v/>
      </c>
      <c r="I133" s="7">
        <f>IF(OR($D133="",$E133=""),"",NETWORKDAYS($D133,$E133))</f>
        <v/>
      </c>
      <c r="J133" s="7">
        <f>IF(OR($F133="",$I133=""),"",$F133*$I133)</f>
        <v/>
      </c>
      <c r="K133" s="12">
        <f>IF(OR($C133="",$F133=""),"",IF($H133="","⚠ unknown workstation",IF($F133&gt;$H133,"⚠ over capacity on its own",IF(AND($D133&lt;&gt;"",$E133&lt;&gt;"",$E133&lt;$D133),"⚠ end before start","ok"))))</f>
        <v/>
      </c>
    </row>
    <row r="134">
      <c r="A134" s="5" t="inlineStr"/>
      <c r="B134" s="5" t="inlineStr"/>
      <c r="C134" s="5" t="inlineStr"/>
      <c r="D134" s="11" t="n"/>
      <c r="E134" s="11" t="n"/>
      <c r="F134" s="6" t="n"/>
      <c r="G134" s="12">
        <f>IF($C134="","",IFERROR(VLOOKUP($C134,Workstations!$A$6:$E$25,2,FALSE),"⚠ unknown workstation"))</f>
        <v/>
      </c>
      <c r="H134" s="7">
        <f>IF($C134="","",IFERROR(VLOOKUP($C134,Workstations!$A$6:$E$25,4,FALSE),""))</f>
        <v/>
      </c>
      <c r="I134" s="7">
        <f>IF(OR($D134="",$E134=""),"",NETWORKDAYS($D134,$E134))</f>
        <v/>
      </c>
      <c r="J134" s="7">
        <f>IF(OR($F134="",$I134=""),"",$F134*$I134)</f>
        <v/>
      </c>
      <c r="K134" s="12">
        <f>IF(OR($C134="",$F134=""),"",IF($H134="","⚠ unknown workstation",IF($F134&gt;$H134,"⚠ over capacity on its own",IF(AND($D134&lt;&gt;"",$E134&lt;&gt;"",$E134&lt;$D134),"⚠ end before start","ok"))))</f>
        <v/>
      </c>
    </row>
    <row r="135">
      <c r="A135" s="9" t="inlineStr"/>
      <c r="B135" s="9" t="inlineStr"/>
      <c r="C135" s="9" t="inlineStr"/>
      <c r="D135" s="13" t="n"/>
      <c r="E135" s="13" t="n"/>
      <c r="F135" s="10" t="n"/>
      <c r="G135" s="12">
        <f>IF($C135="","",IFERROR(VLOOKUP($C135,Workstations!$A$6:$E$25,2,FALSE),"⚠ unknown workstation"))</f>
        <v/>
      </c>
      <c r="H135" s="7">
        <f>IF($C135="","",IFERROR(VLOOKUP($C135,Workstations!$A$6:$E$25,4,FALSE),""))</f>
        <v/>
      </c>
      <c r="I135" s="7">
        <f>IF(OR($D135="",$E135=""),"",NETWORKDAYS($D135,$E135))</f>
        <v/>
      </c>
      <c r="J135" s="7">
        <f>IF(OR($F135="",$I135=""),"",$F135*$I135)</f>
        <v/>
      </c>
      <c r="K135" s="12">
        <f>IF(OR($C135="",$F135=""),"",IF($H135="","⚠ unknown workstation",IF($F135&gt;$H135,"⚠ over capacity on its own",IF(AND($D135&lt;&gt;"",$E135&lt;&gt;"",$E135&lt;$D135),"⚠ end before start","ok"))))</f>
        <v/>
      </c>
    </row>
    <row r="136">
      <c r="A136" s="5" t="inlineStr"/>
      <c r="B136" s="5" t="inlineStr"/>
      <c r="C136" s="5" t="inlineStr"/>
      <c r="D136" s="11" t="n"/>
      <c r="E136" s="11" t="n"/>
      <c r="F136" s="6" t="n"/>
      <c r="G136" s="12">
        <f>IF($C136="","",IFERROR(VLOOKUP($C136,Workstations!$A$6:$E$25,2,FALSE),"⚠ unknown workstation"))</f>
        <v/>
      </c>
      <c r="H136" s="7">
        <f>IF($C136="","",IFERROR(VLOOKUP($C136,Workstations!$A$6:$E$25,4,FALSE),""))</f>
        <v/>
      </c>
      <c r="I136" s="7">
        <f>IF(OR($D136="",$E136=""),"",NETWORKDAYS($D136,$E136))</f>
        <v/>
      </c>
      <c r="J136" s="7">
        <f>IF(OR($F136="",$I136=""),"",$F136*$I136)</f>
        <v/>
      </c>
      <c r="K136" s="12">
        <f>IF(OR($C136="",$F136=""),"",IF($H136="","⚠ unknown workstation",IF($F136&gt;$H136,"⚠ over capacity on its own",IF(AND($D136&lt;&gt;"",$E136&lt;&gt;"",$E136&lt;$D136),"⚠ end before start","ok"))))</f>
        <v/>
      </c>
    </row>
    <row r="137">
      <c r="A137" s="9" t="inlineStr"/>
      <c r="B137" s="9" t="inlineStr"/>
      <c r="C137" s="9" t="inlineStr"/>
      <c r="D137" s="13" t="n"/>
      <c r="E137" s="13" t="n"/>
      <c r="F137" s="10" t="n"/>
      <c r="G137" s="12">
        <f>IF($C137="","",IFERROR(VLOOKUP($C137,Workstations!$A$6:$E$25,2,FALSE),"⚠ unknown workstation"))</f>
        <v/>
      </c>
      <c r="H137" s="7">
        <f>IF($C137="","",IFERROR(VLOOKUP($C137,Workstations!$A$6:$E$25,4,FALSE),""))</f>
        <v/>
      </c>
      <c r="I137" s="7">
        <f>IF(OR($D137="",$E137=""),"",NETWORKDAYS($D137,$E137))</f>
        <v/>
      </c>
      <c r="J137" s="7">
        <f>IF(OR($F137="",$I137=""),"",$F137*$I137)</f>
        <v/>
      </c>
      <c r="K137" s="12">
        <f>IF(OR($C137="",$F137=""),"",IF($H137="","⚠ unknown workstation",IF($F137&gt;$H137,"⚠ over capacity on its own",IF(AND($D137&lt;&gt;"",$E137&lt;&gt;"",$E137&lt;$D137),"⚠ end before start","ok"))))</f>
        <v/>
      </c>
    </row>
    <row r="138">
      <c r="A138" s="5" t="inlineStr"/>
      <c r="B138" s="5" t="inlineStr"/>
      <c r="C138" s="5" t="inlineStr"/>
      <c r="D138" s="11" t="n"/>
      <c r="E138" s="11" t="n"/>
      <c r="F138" s="6" t="n"/>
      <c r="G138" s="12">
        <f>IF($C138="","",IFERROR(VLOOKUP($C138,Workstations!$A$6:$E$25,2,FALSE),"⚠ unknown workstation"))</f>
        <v/>
      </c>
      <c r="H138" s="7">
        <f>IF($C138="","",IFERROR(VLOOKUP($C138,Workstations!$A$6:$E$25,4,FALSE),""))</f>
        <v/>
      </c>
      <c r="I138" s="7">
        <f>IF(OR($D138="",$E138=""),"",NETWORKDAYS($D138,$E138))</f>
        <v/>
      </c>
      <c r="J138" s="7">
        <f>IF(OR($F138="",$I138=""),"",$F138*$I138)</f>
        <v/>
      </c>
      <c r="K138" s="12">
        <f>IF(OR($C138="",$F138=""),"",IF($H138="","⚠ unknown workstation",IF($F138&gt;$H138,"⚠ over capacity on its own",IF(AND($D138&lt;&gt;"",$E138&lt;&gt;"",$E138&lt;$D138),"⚠ end before start","ok"))))</f>
        <v/>
      </c>
    </row>
    <row r="139">
      <c r="A139" s="9" t="inlineStr"/>
      <c r="B139" s="9" t="inlineStr"/>
      <c r="C139" s="9" t="inlineStr"/>
      <c r="D139" s="13" t="n"/>
      <c r="E139" s="13" t="n"/>
      <c r="F139" s="10" t="n"/>
      <c r="G139" s="12">
        <f>IF($C139="","",IFERROR(VLOOKUP($C139,Workstations!$A$6:$E$25,2,FALSE),"⚠ unknown workstation"))</f>
        <v/>
      </c>
      <c r="H139" s="7">
        <f>IF($C139="","",IFERROR(VLOOKUP($C139,Workstations!$A$6:$E$25,4,FALSE),""))</f>
        <v/>
      </c>
      <c r="I139" s="7">
        <f>IF(OR($D139="",$E139=""),"",NETWORKDAYS($D139,$E139))</f>
        <v/>
      </c>
      <c r="J139" s="7">
        <f>IF(OR($F139="",$I139=""),"",$F139*$I139)</f>
        <v/>
      </c>
      <c r="K139" s="12">
        <f>IF(OR($C139="",$F139=""),"",IF($H139="","⚠ unknown workstation",IF($F139&gt;$H139,"⚠ over capacity on its own",IF(AND($D139&lt;&gt;"",$E139&lt;&gt;"",$E139&lt;$D139),"⚠ end before start","ok"))))</f>
        <v/>
      </c>
    </row>
    <row r="140">
      <c r="A140" s="5" t="inlineStr"/>
      <c r="B140" s="5" t="inlineStr"/>
      <c r="C140" s="5" t="inlineStr"/>
      <c r="D140" s="11" t="n"/>
      <c r="E140" s="11" t="n"/>
      <c r="F140" s="6" t="n"/>
      <c r="G140" s="12">
        <f>IF($C140="","",IFERROR(VLOOKUP($C140,Workstations!$A$6:$E$25,2,FALSE),"⚠ unknown workstation"))</f>
        <v/>
      </c>
      <c r="H140" s="7">
        <f>IF($C140="","",IFERROR(VLOOKUP($C140,Workstations!$A$6:$E$25,4,FALSE),""))</f>
        <v/>
      </c>
      <c r="I140" s="7">
        <f>IF(OR($D140="",$E140=""),"",NETWORKDAYS($D140,$E140))</f>
        <v/>
      </c>
      <c r="J140" s="7">
        <f>IF(OR($F140="",$I140=""),"",$F140*$I140)</f>
        <v/>
      </c>
      <c r="K140" s="12">
        <f>IF(OR($C140="",$F140=""),"",IF($H140="","⚠ unknown workstation",IF($F140&gt;$H140,"⚠ over capacity on its own",IF(AND($D140&lt;&gt;"",$E140&lt;&gt;"",$E140&lt;$D140),"⚠ end before start","ok"))))</f>
        <v/>
      </c>
    </row>
    <row r="141">
      <c r="A141" s="9" t="inlineStr"/>
      <c r="B141" s="9" t="inlineStr"/>
      <c r="C141" s="9" t="inlineStr"/>
      <c r="D141" s="13" t="n"/>
      <c r="E141" s="13" t="n"/>
      <c r="F141" s="10" t="n"/>
      <c r="G141" s="12">
        <f>IF($C141="","",IFERROR(VLOOKUP($C141,Workstations!$A$6:$E$25,2,FALSE),"⚠ unknown workstation"))</f>
        <v/>
      </c>
      <c r="H141" s="7">
        <f>IF($C141="","",IFERROR(VLOOKUP($C141,Workstations!$A$6:$E$25,4,FALSE),""))</f>
        <v/>
      </c>
      <c r="I141" s="7">
        <f>IF(OR($D141="",$E141=""),"",NETWORKDAYS($D141,$E141))</f>
        <v/>
      </c>
      <c r="J141" s="7">
        <f>IF(OR($F141="",$I141=""),"",$F141*$I141)</f>
        <v/>
      </c>
      <c r="K141" s="12">
        <f>IF(OR($C141="",$F141=""),"",IF($H141="","⚠ unknown workstation",IF($F141&gt;$H141,"⚠ over capacity on its own",IF(AND($D141&lt;&gt;"",$E141&lt;&gt;"",$E141&lt;$D141),"⚠ end before start","ok"))))</f>
        <v/>
      </c>
    </row>
    <row r="142">
      <c r="A142" s="5" t="inlineStr"/>
      <c r="B142" s="5" t="inlineStr"/>
      <c r="C142" s="5" t="inlineStr"/>
      <c r="D142" s="11" t="n"/>
      <c r="E142" s="11" t="n"/>
      <c r="F142" s="6" t="n"/>
      <c r="G142" s="12">
        <f>IF($C142="","",IFERROR(VLOOKUP($C142,Workstations!$A$6:$E$25,2,FALSE),"⚠ unknown workstation"))</f>
        <v/>
      </c>
      <c r="H142" s="7">
        <f>IF($C142="","",IFERROR(VLOOKUP($C142,Workstations!$A$6:$E$25,4,FALSE),""))</f>
        <v/>
      </c>
      <c r="I142" s="7">
        <f>IF(OR($D142="",$E142=""),"",NETWORKDAYS($D142,$E142))</f>
        <v/>
      </c>
      <c r="J142" s="7">
        <f>IF(OR($F142="",$I142=""),"",$F142*$I142)</f>
        <v/>
      </c>
      <c r="K142" s="12">
        <f>IF(OR($C142="",$F142=""),"",IF($H142="","⚠ unknown workstation",IF($F142&gt;$H142,"⚠ over capacity on its own",IF(AND($D142&lt;&gt;"",$E142&lt;&gt;"",$E142&lt;$D142),"⚠ end before start","ok"))))</f>
        <v/>
      </c>
    </row>
    <row r="143">
      <c r="A143" s="9" t="inlineStr"/>
      <c r="B143" s="9" t="inlineStr"/>
      <c r="C143" s="9" t="inlineStr"/>
      <c r="D143" s="13" t="n"/>
      <c r="E143" s="13" t="n"/>
      <c r="F143" s="10" t="n"/>
      <c r="G143" s="12">
        <f>IF($C143="","",IFERROR(VLOOKUP($C143,Workstations!$A$6:$E$25,2,FALSE),"⚠ unknown workstation"))</f>
        <v/>
      </c>
      <c r="H143" s="7">
        <f>IF($C143="","",IFERROR(VLOOKUP($C143,Workstations!$A$6:$E$25,4,FALSE),""))</f>
        <v/>
      </c>
      <c r="I143" s="7">
        <f>IF(OR($D143="",$E143=""),"",NETWORKDAYS($D143,$E143))</f>
        <v/>
      </c>
      <c r="J143" s="7">
        <f>IF(OR($F143="",$I143=""),"",$F143*$I143)</f>
        <v/>
      </c>
      <c r="K143" s="12">
        <f>IF(OR($C143="",$F143=""),"",IF($H143="","⚠ unknown workstation",IF($F143&gt;$H143,"⚠ over capacity on its own",IF(AND($D143&lt;&gt;"",$E143&lt;&gt;"",$E143&lt;$D143),"⚠ end before start","ok"))))</f>
        <v/>
      </c>
    </row>
    <row r="144">
      <c r="A144" s="5" t="inlineStr"/>
      <c r="B144" s="5" t="inlineStr"/>
      <c r="C144" s="5" t="inlineStr"/>
      <c r="D144" s="11" t="n"/>
      <c r="E144" s="11" t="n"/>
      <c r="F144" s="6" t="n"/>
      <c r="G144" s="12">
        <f>IF($C144="","",IFERROR(VLOOKUP($C144,Workstations!$A$6:$E$25,2,FALSE),"⚠ unknown workstation"))</f>
        <v/>
      </c>
      <c r="H144" s="7">
        <f>IF($C144="","",IFERROR(VLOOKUP($C144,Workstations!$A$6:$E$25,4,FALSE),""))</f>
        <v/>
      </c>
      <c r="I144" s="7">
        <f>IF(OR($D144="",$E144=""),"",NETWORKDAYS($D144,$E144))</f>
        <v/>
      </c>
      <c r="J144" s="7">
        <f>IF(OR($F144="",$I144=""),"",$F144*$I144)</f>
        <v/>
      </c>
      <c r="K144" s="12">
        <f>IF(OR($C144="",$F144=""),"",IF($H144="","⚠ unknown workstation",IF($F144&gt;$H144,"⚠ over capacity on its own",IF(AND($D144&lt;&gt;"",$E144&lt;&gt;"",$E144&lt;$D144),"⚠ end before start","ok"))))</f>
        <v/>
      </c>
    </row>
    <row r="145">
      <c r="A145" s="9" t="inlineStr"/>
      <c r="B145" s="9" t="inlineStr"/>
      <c r="C145" s="9" t="inlineStr"/>
      <c r="D145" s="13" t="n"/>
      <c r="E145" s="13" t="n"/>
      <c r="F145" s="10" t="n"/>
      <c r="G145" s="12">
        <f>IF($C145="","",IFERROR(VLOOKUP($C145,Workstations!$A$6:$E$25,2,FALSE),"⚠ unknown workstation"))</f>
        <v/>
      </c>
      <c r="H145" s="7">
        <f>IF($C145="","",IFERROR(VLOOKUP($C145,Workstations!$A$6:$E$25,4,FALSE),""))</f>
        <v/>
      </c>
      <c r="I145" s="7">
        <f>IF(OR($D145="",$E145=""),"",NETWORKDAYS($D145,$E145))</f>
        <v/>
      </c>
      <c r="J145" s="7">
        <f>IF(OR($F145="",$I145=""),"",$F145*$I145)</f>
        <v/>
      </c>
      <c r="K145" s="12">
        <f>IF(OR($C145="",$F145=""),"",IF($H145="","⚠ unknown workstation",IF($F145&gt;$H145,"⚠ over capacity on its own",IF(AND($D145&lt;&gt;"",$E145&lt;&gt;"",$E145&lt;$D145),"⚠ end before start","ok"))))</f>
        <v/>
      </c>
    </row>
    <row r="146">
      <c r="A146" s="5" t="inlineStr"/>
      <c r="B146" s="5" t="inlineStr"/>
      <c r="C146" s="5" t="inlineStr"/>
      <c r="D146" s="11" t="n"/>
      <c r="E146" s="11" t="n"/>
      <c r="F146" s="6" t="n"/>
      <c r="G146" s="12">
        <f>IF($C146="","",IFERROR(VLOOKUP($C146,Workstations!$A$6:$E$25,2,FALSE),"⚠ unknown workstation"))</f>
        <v/>
      </c>
      <c r="H146" s="7">
        <f>IF($C146="","",IFERROR(VLOOKUP($C146,Workstations!$A$6:$E$25,4,FALSE),""))</f>
        <v/>
      </c>
      <c r="I146" s="7">
        <f>IF(OR($D146="",$E146=""),"",NETWORKDAYS($D146,$E146))</f>
        <v/>
      </c>
      <c r="J146" s="7">
        <f>IF(OR($F146="",$I146=""),"",$F146*$I146)</f>
        <v/>
      </c>
      <c r="K146" s="12">
        <f>IF(OR($C146="",$F146=""),"",IF($H146="","⚠ unknown workstation",IF($F146&gt;$H146,"⚠ over capacity on its own",IF(AND($D146&lt;&gt;"",$E146&lt;&gt;"",$E146&lt;$D146),"⚠ end before start","ok"))))</f>
        <v/>
      </c>
    </row>
    <row r="147">
      <c r="A147" s="9" t="inlineStr"/>
      <c r="B147" s="9" t="inlineStr"/>
      <c r="C147" s="9" t="inlineStr"/>
      <c r="D147" s="13" t="n"/>
      <c r="E147" s="13" t="n"/>
      <c r="F147" s="10" t="n"/>
      <c r="G147" s="12">
        <f>IF($C147="","",IFERROR(VLOOKUP($C147,Workstations!$A$6:$E$25,2,FALSE),"⚠ unknown workstation"))</f>
        <v/>
      </c>
      <c r="H147" s="7">
        <f>IF($C147="","",IFERROR(VLOOKUP($C147,Workstations!$A$6:$E$25,4,FALSE),""))</f>
        <v/>
      </c>
      <c r="I147" s="7">
        <f>IF(OR($D147="",$E147=""),"",NETWORKDAYS($D147,$E147))</f>
        <v/>
      </c>
      <c r="J147" s="7">
        <f>IF(OR($F147="",$I147=""),"",$F147*$I147)</f>
        <v/>
      </c>
      <c r="K147" s="12">
        <f>IF(OR($C147="",$F147=""),"",IF($H147="","⚠ unknown workstation",IF($F147&gt;$H147,"⚠ over capacity on its own",IF(AND($D147&lt;&gt;"",$E147&lt;&gt;"",$E147&lt;$D147),"⚠ end before start","ok"))))</f>
        <v/>
      </c>
    </row>
    <row r="148">
      <c r="A148" s="5" t="inlineStr"/>
      <c r="B148" s="5" t="inlineStr"/>
      <c r="C148" s="5" t="inlineStr"/>
      <c r="D148" s="11" t="n"/>
      <c r="E148" s="11" t="n"/>
      <c r="F148" s="6" t="n"/>
      <c r="G148" s="12">
        <f>IF($C148="","",IFERROR(VLOOKUP($C148,Workstations!$A$6:$E$25,2,FALSE),"⚠ unknown workstation"))</f>
        <v/>
      </c>
      <c r="H148" s="7">
        <f>IF($C148="","",IFERROR(VLOOKUP($C148,Workstations!$A$6:$E$25,4,FALSE),""))</f>
        <v/>
      </c>
      <c r="I148" s="7">
        <f>IF(OR($D148="",$E148=""),"",NETWORKDAYS($D148,$E148))</f>
        <v/>
      </c>
      <c r="J148" s="7">
        <f>IF(OR($F148="",$I148=""),"",$F148*$I148)</f>
        <v/>
      </c>
      <c r="K148" s="12">
        <f>IF(OR($C148="",$F148=""),"",IF($H148="","⚠ unknown workstation",IF($F148&gt;$H148,"⚠ over capacity on its own",IF(AND($D148&lt;&gt;"",$E148&lt;&gt;"",$E148&lt;$D148),"⚠ end before start","ok"))))</f>
        <v/>
      </c>
    </row>
    <row r="149">
      <c r="A149" s="9" t="inlineStr"/>
      <c r="B149" s="9" t="inlineStr"/>
      <c r="C149" s="9" t="inlineStr"/>
      <c r="D149" s="13" t="n"/>
      <c r="E149" s="13" t="n"/>
      <c r="F149" s="10" t="n"/>
      <c r="G149" s="12">
        <f>IF($C149="","",IFERROR(VLOOKUP($C149,Workstations!$A$6:$E$25,2,FALSE),"⚠ unknown workstation"))</f>
        <v/>
      </c>
      <c r="H149" s="7">
        <f>IF($C149="","",IFERROR(VLOOKUP($C149,Workstations!$A$6:$E$25,4,FALSE),""))</f>
        <v/>
      </c>
      <c r="I149" s="7">
        <f>IF(OR($D149="",$E149=""),"",NETWORKDAYS($D149,$E149))</f>
        <v/>
      </c>
      <c r="J149" s="7">
        <f>IF(OR($F149="",$I149=""),"",$F149*$I149)</f>
        <v/>
      </c>
      <c r="K149" s="12">
        <f>IF(OR($C149="",$F149=""),"",IF($H149="","⚠ unknown workstation",IF($F149&gt;$H149,"⚠ over capacity on its own",IF(AND($D149&lt;&gt;"",$E149&lt;&gt;"",$E149&lt;$D149),"⚠ end before start","ok"))))</f>
        <v/>
      </c>
    </row>
    <row r="150">
      <c r="A150" s="5" t="inlineStr"/>
      <c r="B150" s="5" t="inlineStr"/>
      <c r="C150" s="5" t="inlineStr"/>
      <c r="D150" s="11" t="n"/>
      <c r="E150" s="11" t="n"/>
      <c r="F150" s="6" t="n"/>
      <c r="G150" s="12">
        <f>IF($C150="","",IFERROR(VLOOKUP($C150,Workstations!$A$6:$E$25,2,FALSE),"⚠ unknown workstation"))</f>
        <v/>
      </c>
      <c r="H150" s="7">
        <f>IF($C150="","",IFERROR(VLOOKUP($C150,Workstations!$A$6:$E$25,4,FALSE),""))</f>
        <v/>
      </c>
      <c r="I150" s="7">
        <f>IF(OR($D150="",$E150=""),"",NETWORKDAYS($D150,$E150))</f>
        <v/>
      </c>
      <c r="J150" s="7">
        <f>IF(OR($F150="",$I150=""),"",$F150*$I150)</f>
        <v/>
      </c>
      <c r="K150" s="12">
        <f>IF(OR($C150="",$F150=""),"",IF($H150="","⚠ unknown workstation",IF($F150&gt;$H150,"⚠ over capacity on its own",IF(AND($D150&lt;&gt;"",$E150&lt;&gt;"",$E150&lt;$D150),"⚠ end before start","ok"))))</f>
        <v/>
      </c>
    </row>
    <row r="151">
      <c r="A151" s="9" t="inlineStr"/>
      <c r="B151" s="9" t="inlineStr"/>
      <c r="C151" s="9" t="inlineStr"/>
      <c r="D151" s="13" t="n"/>
      <c r="E151" s="13" t="n"/>
      <c r="F151" s="10" t="n"/>
      <c r="G151" s="12">
        <f>IF($C151="","",IFERROR(VLOOKUP($C151,Workstations!$A$6:$E$25,2,FALSE),"⚠ unknown workstation"))</f>
        <v/>
      </c>
      <c r="H151" s="7">
        <f>IF($C151="","",IFERROR(VLOOKUP($C151,Workstations!$A$6:$E$25,4,FALSE),""))</f>
        <v/>
      </c>
      <c r="I151" s="7">
        <f>IF(OR($D151="",$E151=""),"",NETWORKDAYS($D151,$E151))</f>
        <v/>
      </c>
      <c r="J151" s="7">
        <f>IF(OR($F151="",$I151=""),"",$F151*$I151)</f>
        <v/>
      </c>
      <c r="K151" s="12">
        <f>IF(OR($C151="",$F151=""),"",IF($H151="","⚠ unknown workstation",IF($F151&gt;$H151,"⚠ over capacity on its own",IF(AND($D151&lt;&gt;"",$E151&lt;&gt;"",$E151&lt;$D151),"⚠ end before start","ok"))))</f>
        <v/>
      </c>
    </row>
    <row r="152">
      <c r="A152" s="5" t="inlineStr"/>
      <c r="B152" s="5" t="inlineStr"/>
      <c r="C152" s="5" t="inlineStr"/>
      <c r="D152" s="11" t="n"/>
      <c r="E152" s="11" t="n"/>
      <c r="F152" s="6" t="n"/>
      <c r="G152" s="12">
        <f>IF($C152="","",IFERROR(VLOOKUP($C152,Workstations!$A$6:$E$25,2,FALSE),"⚠ unknown workstation"))</f>
        <v/>
      </c>
      <c r="H152" s="7">
        <f>IF($C152="","",IFERROR(VLOOKUP($C152,Workstations!$A$6:$E$25,4,FALSE),""))</f>
        <v/>
      </c>
      <c r="I152" s="7">
        <f>IF(OR($D152="",$E152=""),"",NETWORKDAYS($D152,$E152))</f>
        <v/>
      </c>
      <c r="J152" s="7">
        <f>IF(OR($F152="",$I152=""),"",$F152*$I152)</f>
        <v/>
      </c>
      <c r="K152" s="12">
        <f>IF(OR($C152="",$F152=""),"",IF($H152="","⚠ unknown workstation",IF($F152&gt;$H152,"⚠ over capacity on its own",IF(AND($D152&lt;&gt;"",$E152&lt;&gt;"",$E152&lt;$D152),"⚠ end before start","ok"))))</f>
        <v/>
      </c>
    </row>
    <row r="153">
      <c r="A153" s="9" t="inlineStr"/>
      <c r="B153" s="9" t="inlineStr"/>
      <c r="C153" s="9" t="inlineStr"/>
      <c r="D153" s="13" t="n"/>
      <c r="E153" s="13" t="n"/>
      <c r="F153" s="10" t="n"/>
      <c r="G153" s="12">
        <f>IF($C153="","",IFERROR(VLOOKUP($C153,Workstations!$A$6:$E$25,2,FALSE),"⚠ unknown workstation"))</f>
        <v/>
      </c>
      <c r="H153" s="7">
        <f>IF($C153="","",IFERROR(VLOOKUP($C153,Workstations!$A$6:$E$25,4,FALSE),""))</f>
        <v/>
      </c>
      <c r="I153" s="7">
        <f>IF(OR($D153="",$E153=""),"",NETWORKDAYS($D153,$E153))</f>
        <v/>
      </c>
      <c r="J153" s="7">
        <f>IF(OR($F153="",$I153=""),"",$F153*$I153)</f>
        <v/>
      </c>
      <c r="K153" s="12">
        <f>IF(OR($C153="",$F153=""),"",IF($H153="","⚠ unknown workstation",IF($F153&gt;$H153,"⚠ over capacity on its own",IF(AND($D153&lt;&gt;"",$E153&lt;&gt;"",$E153&lt;$D153),"⚠ end before start","ok"))))</f>
        <v/>
      </c>
    </row>
    <row r="154">
      <c r="A154" s="5" t="inlineStr"/>
      <c r="B154" s="5" t="inlineStr"/>
      <c r="C154" s="5" t="inlineStr"/>
      <c r="D154" s="11" t="n"/>
      <c r="E154" s="11" t="n"/>
      <c r="F154" s="6" t="n"/>
      <c r="G154" s="12">
        <f>IF($C154="","",IFERROR(VLOOKUP($C154,Workstations!$A$6:$E$25,2,FALSE),"⚠ unknown workstation"))</f>
        <v/>
      </c>
      <c r="H154" s="7">
        <f>IF($C154="","",IFERROR(VLOOKUP($C154,Workstations!$A$6:$E$25,4,FALSE),""))</f>
        <v/>
      </c>
      <c r="I154" s="7">
        <f>IF(OR($D154="",$E154=""),"",NETWORKDAYS($D154,$E154))</f>
        <v/>
      </c>
      <c r="J154" s="7">
        <f>IF(OR($F154="",$I154=""),"",$F154*$I154)</f>
        <v/>
      </c>
      <c r="K154" s="12">
        <f>IF(OR($C154="",$F154=""),"",IF($H154="","⚠ unknown workstation",IF($F154&gt;$H154,"⚠ over capacity on its own",IF(AND($D154&lt;&gt;"",$E154&lt;&gt;"",$E154&lt;$D154),"⚠ end before start","ok"))))</f>
        <v/>
      </c>
    </row>
    <row r="155">
      <c r="A155" s="9" t="inlineStr"/>
      <c r="B155" s="9" t="inlineStr"/>
      <c r="C155" s="9" t="inlineStr"/>
      <c r="D155" s="13" t="n"/>
      <c r="E155" s="13" t="n"/>
      <c r="F155" s="10" t="n"/>
      <c r="G155" s="12">
        <f>IF($C155="","",IFERROR(VLOOKUP($C155,Workstations!$A$6:$E$25,2,FALSE),"⚠ unknown workstation"))</f>
        <v/>
      </c>
      <c r="H155" s="7">
        <f>IF($C155="","",IFERROR(VLOOKUP($C155,Workstations!$A$6:$E$25,4,FALSE),""))</f>
        <v/>
      </c>
      <c r="I155" s="7">
        <f>IF(OR($D155="",$E155=""),"",NETWORKDAYS($D155,$E155))</f>
        <v/>
      </c>
      <c r="J155" s="7">
        <f>IF(OR($F155="",$I155=""),"",$F155*$I155)</f>
        <v/>
      </c>
      <c r="K155" s="12">
        <f>IF(OR($C155="",$F155=""),"",IF($H155="","⚠ unknown workstation",IF($F155&gt;$H155,"⚠ over capacity on its own",IF(AND($D155&lt;&gt;"",$E155&lt;&gt;"",$E155&lt;$D155),"⚠ end before start","ok"))))</f>
        <v/>
      </c>
    </row>
    <row r="156">
      <c r="A156" s="5" t="inlineStr"/>
      <c r="B156" s="5" t="inlineStr"/>
      <c r="C156" s="5" t="inlineStr"/>
      <c r="D156" s="11" t="n"/>
      <c r="E156" s="11" t="n"/>
      <c r="F156" s="6" t="n"/>
      <c r="G156" s="12">
        <f>IF($C156="","",IFERROR(VLOOKUP($C156,Workstations!$A$6:$E$25,2,FALSE),"⚠ unknown workstation"))</f>
        <v/>
      </c>
      <c r="H156" s="7">
        <f>IF($C156="","",IFERROR(VLOOKUP($C156,Workstations!$A$6:$E$25,4,FALSE),""))</f>
        <v/>
      </c>
      <c r="I156" s="7">
        <f>IF(OR($D156="",$E156=""),"",NETWORKDAYS($D156,$E156))</f>
        <v/>
      </c>
      <c r="J156" s="7">
        <f>IF(OR($F156="",$I156=""),"",$F156*$I156)</f>
        <v/>
      </c>
      <c r="K156" s="12">
        <f>IF(OR($C156="",$F156=""),"",IF($H156="","⚠ unknown workstation",IF($F156&gt;$H156,"⚠ over capacity on its own",IF(AND($D156&lt;&gt;"",$E156&lt;&gt;"",$E156&lt;$D156),"⚠ end before start","ok"))))</f>
        <v/>
      </c>
    </row>
    <row r="157">
      <c r="A157" s="9" t="inlineStr"/>
      <c r="B157" s="9" t="inlineStr"/>
      <c r="C157" s="9" t="inlineStr"/>
      <c r="D157" s="13" t="n"/>
      <c r="E157" s="13" t="n"/>
      <c r="F157" s="10" t="n"/>
      <c r="G157" s="12">
        <f>IF($C157="","",IFERROR(VLOOKUP($C157,Workstations!$A$6:$E$25,2,FALSE),"⚠ unknown workstation"))</f>
        <v/>
      </c>
      <c r="H157" s="7">
        <f>IF($C157="","",IFERROR(VLOOKUP($C157,Workstations!$A$6:$E$25,4,FALSE),""))</f>
        <v/>
      </c>
      <c r="I157" s="7">
        <f>IF(OR($D157="",$E157=""),"",NETWORKDAYS($D157,$E157))</f>
        <v/>
      </c>
      <c r="J157" s="7">
        <f>IF(OR($F157="",$I157=""),"",$F157*$I157)</f>
        <v/>
      </c>
      <c r="K157" s="12">
        <f>IF(OR($C157="",$F157=""),"",IF($H157="","⚠ unknown workstation",IF($F157&gt;$H157,"⚠ over capacity on its own",IF(AND($D157&lt;&gt;"",$E157&lt;&gt;"",$E157&lt;$D157),"⚠ end before start","ok"))))</f>
        <v/>
      </c>
    </row>
    <row r="158">
      <c r="A158" s="5" t="inlineStr"/>
      <c r="B158" s="5" t="inlineStr"/>
      <c r="C158" s="5" t="inlineStr"/>
      <c r="D158" s="11" t="n"/>
      <c r="E158" s="11" t="n"/>
      <c r="F158" s="6" t="n"/>
      <c r="G158" s="12">
        <f>IF($C158="","",IFERROR(VLOOKUP($C158,Workstations!$A$6:$E$25,2,FALSE),"⚠ unknown workstation"))</f>
        <v/>
      </c>
      <c r="H158" s="7">
        <f>IF($C158="","",IFERROR(VLOOKUP($C158,Workstations!$A$6:$E$25,4,FALSE),""))</f>
        <v/>
      </c>
      <c r="I158" s="7">
        <f>IF(OR($D158="",$E158=""),"",NETWORKDAYS($D158,$E158))</f>
        <v/>
      </c>
      <c r="J158" s="7">
        <f>IF(OR($F158="",$I158=""),"",$F158*$I158)</f>
        <v/>
      </c>
      <c r="K158" s="12">
        <f>IF(OR($C158="",$F158=""),"",IF($H158="","⚠ unknown workstation",IF($F158&gt;$H158,"⚠ over capacity on its own",IF(AND($D158&lt;&gt;"",$E158&lt;&gt;"",$E158&lt;$D158),"⚠ end before start","ok"))))</f>
        <v/>
      </c>
    </row>
    <row r="159">
      <c r="A159" s="9" t="inlineStr"/>
      <c r="B159" s="9" t="inlineStr"/>
      <c r="C159" s="9" t="inlineStr"/>
      <c r="D159" s="13" t="n"/>
      <c r="E159" s="13" t="n"/>
      <c r="F159" s="10" t="n"/>
      <c r="G159" s="12">
        <f>IF($C159="","",IFERROR(VLOOKUP($C159,Workstations!$A$6:$E$25,2,FALSE),"⚠ unknown workstation"))</f>
        <v/>
      </c>
      <c r="H159" s="7">
        <f>IF($C159="","",IFERROR(VLOOKUP($C159,Workstations!$A$6:$E$25,4,FALSE),""))</f>
        <v/>
      </c>
      <c r="I159" s="7">
        <f>IF(OR($D159="",$E159=""),"",NETWORKDAYS($D159,$E159))</f>
        <v/>
      </c>
      <c r="J159" s="7">
        <f>IF(OR($F159="",$I159=""),"",$F159*$I159)</f>
        <v/>
      </c>
      <c r="K159" s="12">
        <f>IF(OR($C159="",$F159=""),"",IF($H159="","⚠ unknown workstation",IF($F159&gt;$H159,"⚠ over capacity on its own",IF(AND($D159&lt;&gt;"",$E159&lt;&gt;"",$E159&lt;$D159),"⚠ end before start","ok"))))</f>
        <v/>
      </c>
    </row>
    <row r="160">
      <c r="A160" s="5" t="inlineStr"/>
      <c r="B160" s="5" t="inlineStr"/>
      <c r="C160" s="5" t="inlineStr"/>
      <c r="D160" s="11" t="n"/>
      <c r="E160" s="11" t="n"/>
      <c r="F160" s="6" t="n"/>
      <c r="G160" s="12">
        <f>IF($C160="","",IFERROR(VLOOKUP($C160,Workstations!$A$6:$E$25,2,FALSE),"⚠ unknown workstation"))</f>
        <v/>
      </c>
      <c r="H160" s="7">
        <f>IF($C160="","",IFERROR(VLOOKUP($C160,Workstations!$A$6:$E$25,4,FALSE),""))</f>
        <v/>
      </c>
      <c r="I160" s="7">
        <f>IF(OR($D160="",$E160=""),"",NETWORKDAYS($D160,$E160))</f>
        <v/>
      </c>
      <c r="J160" s="7">
        <f>IF(OR($F160="",$I160=""),"",$F160*$I160)</f>
        <v/>
      </c>
      <c r="K160" s="12">
        <f>IF(OR($C160="",$F160=""),"",IF($H160="","⚠ unknown workstation",IF($F160&gt;$H160,"⚠ over capacity on its own",IF(AND($D160&lt;&gt;"",$E160&lt;&gt;"",$E160&lt;$D160),"⚠ end before start","ok"))))</f>
        <v/>
      </c>
    </row>
    <row r="161">
      <c r="A161" s="9" t="inlineStr"/>
      <c r="B161" s="9" t="inlineStr"/>
      <c r="C161" s="9" t="inlineStr"/>
      <c r="D161" s="13" t="n"/>
      <c r="E161" s="13" t="n"/>
      <c r="F161" s="10" t="n"/>
      <c r="G161" s="12">
        <f>IF($C161="","",IFERROR(VLOOKUP($C161,Workstations!$A$6:$E$25,2,FALSE),"⚠ unknown workstation"))</f>
        <v/>
      </c>
      <c r="H161" s="7">
        <f>IF($C161="","",IFERROR(VLOOKUP($C161,Workstations!$A$6:$E$25,4,FALSE),""))</f>
        <v/>
      </c>
      <c r="I161" s="7">
        <f>IF(OR($D161="",$E161=""),"",NETWORKDAYS($D161,$E161))</f>
        <v/>
      </c>
      <c r="J161" s="7">
        <f>IF(OR($F161="",$I161=""),"",$F161*$I161)</f>
        <v/>
      </c>
      <c r="K161" s="12">
        <f>IF(OR($C161="",$F161=""),"",IF($H161="","⚠ unknown workstation",IF($F161&gt;$H161,"⚠ over capacity on its own",IF(AND($D161&lt;&gt;"",$E161&lt;&gt;"",$E161&lt;$D161),"⚠ end before start","ok"))))</f>
        <v/>
      </c>
    </row>
    <row r="162">
      <c r="A162" s="5" t="inlineStr"/>
      <c r="B162" s="5" t="inlineStr"/>
      <c r="C162" s="5" t="inlineStr"/>
      <c r="D162" s="11" t="n"/>
      <c r="E162" s="11" t="n"/>
      <c r="F162" s="6" t="n"/>
      <c r="G162" s="12">
        <f>IF($C162="","",IFERROR(VLOOKUP($C162,Workstations!$A$6:$E$25,2,FALSE),"⚠ unknown workstation"))</f>
        <v/>
      </c>
      <c r="H162" s="7">
        <f>IF($C162="","",IFERROR(VLOOKUP($C162,Workstations!$A$6:$E$25,4,FALSE),""))</f>
        <v/>
      </c>
      <c r="I162" s="7">
        <f>IF(OR($D162="",$E162=""),"",NETWORKDAYS($D162,$E162))</f>
        <v/>
      </c>
      <c r="J162" s="7">
        <f>IF(OR($F162="",$I162=""),"",$F162*$I162)</f>
        <v/>
      </c>
      <c r="K162" s="12">
        <f>IF(OR($C162="",$F162=""),"",IF($H162="","⚠ unknown workstation",IF($F162&gt;$H162,"⚠ over capacity on its own",IF(AND($D162&lt;&gt;"",$E162&lt;&gt;"",$E162&lt;$D162),"⚠ end before start","ok"))))</f>
        <v/>
      </c>
    </row>
    <row r="163">
      <c r="A163" s="9" t="inlineStr"/>
      <c r="B163" s="9" t="inlineStr"/>
      <c r="C163" s="9" t="inlineStr"/>
      <c r="D163" s="13" t="n"/>
      <c r="E163" s="13" t="n"/>
      <c r="F163" s="10" t="n"/>
      <c r="G163" s="12">
        <f>IF($C163="","",IFERROR(VLOOKUP($C163,Workstations!$A$6:$E$25,2,FALSE),"⚠ unknown workstation"))</f>
        <v/>
      </c>
      <c r="H163" s="7">
        <f>IF($C163="","",IFERROR(VLOOKUP($C163,Workstations!$A$6:$E$25,4,FALSE),""))</f>
        <v/>
      </c>
      <c r="I163" s="7">
        <f>IF(OR($D163="",$E163=""),"",NETWORKDAYS($D163,$E163))</f>
        <v/>
      </c>
      <c r="J163" s="7">
        <f>IF(OR($F163="",$I163=""),"",$F163*$I163)</f>
        <v/>
      </c>
      <c r="K163" s="12">
        <f>IF(OR($C163="",$F163=""),"",IF($H163="","⚠ unknown workstation",IF($F163&gt;$H163,"⚠ over capacity on its own",IF(AND($D163&lt;&gt;"",$E163&lt;&gt;"",$E163&lt;$D163),"⚠ end before start","ok"))))</f>
        <v/>
      </c>
    </row>
    <row r="164">
      <c r="A164" s="5" t="inlineStr"/>
      <c r="B164" s="5" t="inlineStr"/>
      <c r="C164" s="5" t="inlineStr"/>
      <c r="D164" s="11" t="n"/>
      <c r="E164" s="11" t="n"/>
      <c r="F164" s="6" t="n"/>
      <c r="G164" s="12">
        <f>IF($C164="","",IFERROR(VLOOKUP($C164,Workstations!$A$6:$E$25,2,FALSE),"⚠ unknown workstation"))</f>
        <v/>
      </c>
      <c r="H164" s="7">
        <f>IF($C164="","",IFERROR(VLOOKUP($C164,Workstations!$A$6:$E$25,4,FALSE),""))</f>
        <v/>
      </c>
      <c r="I164" s="7">
        <f>IF(OR($D164="",$E164=""),"",NETWORKDAYS($D164,$E164))</f>
        <v/>
      </c>
      <c r="J164" s="7">
        <f>IF(OR($F164="",$I164=""),"",$F164*$I164)</f>
        <v/>
      </c>
      <c r="K164" s="12">
        <f>IF(OR($C164="",$F164=""),"",IF($H164="","⚠ unknown workstation",IF($F164&gt;$H164,"⚠ over capacity on its own",IF(AND($D164&lt;&gt;"",$E164&lt;&gt;"",$E164&lt;$D164),"⚠ end before start","ok"))))</f>
        <v/>
      </c>
    </row>
    <row r="165">
      <c r="A165" s="9" t="inlineStr"/>
      <c r="B165" s="9" t="inlineStr"/>
      <c r="C165" s="9" t="inlineStr"/>
      <c r="D165" s="13" t="n"/>
      <c r="E165" s="13" t="n"/>
      <c r="F165" s="10" t="n"/>
      <c r="G165" s="12">
        <f>IF($C165="","",IFERROR(VLOOKUP($C165,Workstations!$A$6:$E$25,2,FALSE),"⚠ unknown workstation"))</f>
        <v/>
      </c>
      <c r="H165" s="7">
        <f>IF($C165="","",IFERROR(VLOOKUP($C165,Workstations!$A$6:$E$25,4,FALSE),""))</f>
        <v/>
      </c>
      <c r="I165" s="7">
        <f>IF(OR($D165="",$E165=""),"",NETWORKDAYS($D165,$E165))</f>
        <v/>
      </c>
      <c r="J165" s="7">
        <f>IF(OR($F165="",$I165=""),"",$F165*$I165)</f>
        <v/>
      </c>
      <c r="K165" s="12">
        <f>IF(OR($C165="",$F165=""),"",IF($H165="","⚠ unknown workstation",IF($F165&gt;$H165,"⚠ over capacity on its own",IF(AND($D165&lt;&gt;"",$E165&lt;&gt;"",$E165&lt;$D165),"⚠ end before start","ok"))))</f>
        <v/>
      </c>
    </row>
    <row r="166">
      <c r="A166" s="5" t="inlineStr"/>
      <c r="B166" s="5" t="inlineStr"/>
      <c r="C166" s="5" t="inlineStr"/>
      <c r="D166" s="11" t="n"/>
      <c r="E166" s="11" t="n"/>
      <c r="F166" s="6" t="n"/>
      <c r="G166" s="12">
        <f>IF($C166="","",IFERROR(VLOOKUP($C166,Workstations!$A$6:$E$25,2,FALSE),"⚠ unknown workstation"))</f>
        <v/>
      </c>
      <c r="H166" s="7">
        <f>IF($C166="","",IFERROR(VLOOKUP($C166,Workstations!$A$6:$E$25,4,FALSE),""))</f>
        <v/>
      </c>
      <c r="I166" s="7">
        <f>IF(OR($D166="",$E166=""),"",NETWORKDAYS($D166,$E166))</f>
        <v/>
      </c>
      <c r="J166" s="7">
        <f>IF(OR($F166="",$I166=""),"",$F166*$I166)</f>
        <v/>
      </c>
      <c r="K166" s="12">
        <f>IF(OR($C166="",$F166=""),"",IF($H166="","⚠ unknown workstation",IF($F166&gt;$H166,"⚠ over capacity on its own",IF(AND($D166&lt;&gt;"",$E166&lt;&gt;"",$E166&lt;$D166),"⚠ end before start","ok"))))</f>
        <v/>
      </c>
    </row>
    <row r="167">
      <c r="A167" s="9" t="inlineStr"/>
      <c r="B167" s="9" t="inlineStr"/>
      <c r="C167" s="9" t="inlineStr"/>
      <c r="D167" s="13" t="n"/>
      <c r="E167" s="13" t="n"/>
      <c r="F167" s="10" t="n"/>
      <c r="G167" s="12">
        <f>IF($C167="","",IFERROR(VLOOKUP($C167,Workstations!$A$6:$E$25,2,FALSE),"⚠ unknown workstation"))</f>
        <v/>
      </c>
      <c r="H167" s="7">
        <f>IF($C167="","",IFERROR(VLOOKUP($C167,Workstations!$A$6:$E$25,4,FALSE),""))</f>
        <v/>
      </c>
      <c r="I167" s="7">
        <f>IF(OR($D167="",$E167=""),"",NETWORKDAYS($D167,$E167))</f>
        <v/>
      </c>
      <c r="J167" s="7">
        <f>IF(OR($F167="",$I167=""),"",$F167*$I167)</f>
        <v/>
      </c>
      <c r="K167" s="12">
        <f>IF(OR($C167="",$F167=""),"",IF($H167="","⚠ unknown workstation",IF($F167&gt;$H167,"⚠ over capacity on its own",IF(AND($D167&lt;&gt;"",$E167&lt;&gt;"",$E167&lt;$D167),"⚠ end before start","ok"))))</f>
        <v/>
      </c>
    </row>
    <row r="168">
      <c r="A168" s="5" t="inlineStr"/>
      <c r="B168" s="5" t="inlineStr"/>
      <c r="C168" s="5" t="inlineStr"/>
      <c r="D168" s="11" t="n"/>
      <c r="E168" s="11" t="n"/>
      <c r="F168" s="6" t="n"/>
      <c r="G168" s="12">
        <f>IF($C168="","",IFERROR(VLOOKUP($C168,Workstations!$A$6:$E$25,2,FALSE),"⚠ unknown workstation"))</f>
        <v/>
      </c>
      <c r="H168" s="7">
        <f>IF($C168="","",IFERROR(VLOOKUP($C168,Workstations!$A$6:$E$25,4,FALSE),""))</f>
        <v/>
      </c>
      <c r="I168" s="7">
        <f>IF(OR($D168="",$E168=""),"",NETWORKDAYS($D168,$E168))</f>
        <v/>
      </c>
      <c r="J168" s="7">
        <f>IF(OR($F168="",$I168=""),"",$F168*$I168)</f>
        <v/>
      </c>
      <c r="K168" s="12">
        <f>IF(OR($C168="",$F168=""),"",IF($H168="","⚠ unknown workstation",IF($F168&gt;$H168,"⚠ over capacity on its own",IF(AND($D168&lt;&gt;"",$E168&lt;&gt;"",$E168&lt;$D168),"⚠ end before start","ok"))))</f>
        <v/>
      </c>
    </row>
    <row r="169">
      <c r="A169" s="9" t="inlineStr"/>
      <c r="B169" s="9" t="inlineStr"/>
      <c r="C169" s="9" t="inlineStr"/>
      <c r="D169" s="13" t="n"/>
      <c r="E169" s="13" t="n"/>
      <c r="F169" s="10" t="n"/>
      <c r="G169" s="12">
        <f>IF($C169="","",IFERROR(VLOOKUP($C169,Workstations!$A$6:$E$25,2,FALSE),"⚠ unknown workstation"))</f>
        <v/>
      </c>
      <c r="H169" s="7">
        <f>IF($C169="","",IFERROR(VLOOKUP($C169,Workstations!$A$6:$E$25,4,FALSE),""))</f>
        <v/>
      </c>
      <c r="I169" s="7">
        <f>IF(OR($D169="",$E169=""),"",NETWORKDAYS($D169,$E169))</f>
        <v/>
      </c>
      <c r="J169" s="7">
        <f>IF(OR($F169="",$I169=""),"",$F169*$I169)</f>
        <v/>
      </c>
      <c r="K169" s="12">
        <f>IF(OR($C169="",$F169=""),"",IF($H169="","⚠ unknown workstation",IF($F169&gt;$H169,"⚠ over capacity on its own",IF(AND($D169&lt;&gt;"",$E169&lt;&gt;"",$E169&lt;$D169),"⚠ end before start","ok"))))</f>
        <v/>
      </c>
    </row>
    <row r="170">
      <c r="A170" s="5" t="inlineStr"/>
      <c r="B170" s="5" t="inlineStr"/>
      <c r="C170" s="5" t="inlineStr"/>
      <c r="D170" s="11" t="n"/>
      <c r="E170" s="11" t="n"/>
      <c r="F170" s="6" t="n"/>
      <c r="G170" s="12">
        <f>IF($C170="","",IFERROR(VLOOKUP($C170,Workstations!$A$6:$E$25,2,FALSE),"⚠ unknown workstation"))</f>
        <v/>
      </c>
      <c r="H170" s="7">
        <f>IF($C170="","",IFERROR(VLOOKUP($C170,Workstations!$A$6:$E$25,4,FALSE),""))</f>
        <v/>
      </c>
      <c r="I170" s="7">
        <f>IF(OR($D170="",$E170=""),"",NETWORKDAYS($D170,$E170))</f>
        <v/>
      </c>
      <c r="J170" s="7">
        <f>IF(OR($F170="",$I170=""),"",$F170*$I170)</f>
        <v/>
      </c>
      <c r="K170" s="12">
        <f>IF(OR($C170="",$F170=""),"",IF($H170="","⚠ unknown workstation",IF($F170&gt;$H170,"⚠ over capacity on its own",IF(AND($D170&lt;&gt;"",$E170&lt;&gt;"",$E170&lt;$D170),"⚠ end before start","ok"))))</f>
        <v/>
      </c>
    </row>
    <row r="171">
      <c r="A171" s="9" t="inlineStr"/>
      <c r="B171" s="9" t="inlineStr"/>
      <c r="C171" s="9" t="inlineStr"/>
      <c r="D171" s="13" t="n"/>
      <c r="E171" s="13" t="n"/>
      <c r="F171" s="10" t="n"/>
      <c r="G171" s="12">
        <f>IF($C171="","",IFERROR(VLOOKUP($C171,Workstations!$A$6:$E$25,2,FALSE),"⚠ unknown workstation"))</f>
        <v/>
      </c>
      <c r="H171" s="7">
        <f>IF($C171="","",IFERROR(VLOOKUP($C171,Workstations!$A$6:$E$25,4,FALSE),""))</f>
        <v/>
      </c>
      <c r="I171" s="7">
        <f>IF(OR($D171="",$E171=""),"",NETWORKDAYS($D171,$E171))</f>
        <v/>
      </c>
      <c r="J171" s="7">
        <f>IF(OR($F171="",$I171=""),"",$F171*$I171)</f>
        <v/>
      </c>
      <c r="K171" s="12">
        <f>IF(OR($C171="",$F171=""),"",IF($H171="","⚠ unknown workstation",IF($F171&gt;$H171,"⚠ over capacity on its own",IF(AND($D171&lt;&gt;"",$E171&lt;&gt;"",$E171&lt;$D171),"⚠ end before start","ok"))))</f>
        <v/>
      </c>
    </row>
    <row r="172">
      <c r="A172" s="5" t="inlineStr"/>
      <c r="B172" s="5" t="inlineStr"/>
      <c r="C172" s="5" t="inlineStr"/>
      <c r="D172" s="11" t="n"/>
      <c r="E172" s="11" t="n"/>
      <c r="F172" s="6" t="n"/>
      <c r="G172" s="12">
        <f>IF($C172="","",IFERROR(VLOOKUP($C172,Workstations!$A$6:$E$25,2,FALSE),"⚠ unknown workstation"))</f>
        <v/>
      </c>
      <c r="H172" s="7">
        <f>IF($C172="","",IFERROR(VLOOKUP($C172,Workstations!$A$6:$E$25,4,FALSE),""))</f>
        <v/>
      </c>
      <c r="I172" s="7">
        <f>IF(OR($D172="",$E172=""),"",NETWORKDAYS($D172,$E172))</f>
        <v/>
      </c>
      <c r="J172" s="7">
        <f>IF(OR($F172="",$I172=""),"",$F172*$I172)</f>
        <v/>
      </c>
      <c r="K172" s="12">
        <f>IF(OR($C172="",$F172=""),"",IF($H172="","⚠ unknown workstation",IF($F172&gt;$H172,"⚠ over capacity on its own",IF(AND($D172&lt;&gt;"",$E172&lt;&gt;"",$E172&lt;$D172),"⚠ end before start","ok"))))</f>
        <v/>
      </c>
    </row>
    <row r="173">
      <c r="A173" s="9" t="inlineStr"/>
      <c r="B173" s="9" t="inlineStr"/>
      <c r="C173" s="9" t="inlineStr"/>
      <c r="D173" s="13" t="n"/>
      <c r="E173" s="13" t="n"/>
      <c r="F173" s="10" t="n"/>
      <c r="G173" s="12">
        <f>IF($C173="","",IFERROR(VLOOKUP($C173,Workstations!$A$6:$E$25,2,FALSE),"⚠ unknown workstation"))</f>
        <v/>
      </c>
      <c r="H173" s="7">
        <f>IF($C173="","",IFERROR(VLOOKUP($C173,Workstations!$A$6:$E$25,4,FALSE),""))</f>
        <v/>
      </c>
      <c r="I173" s="7">
        <f>IF(OR($D173="",$E173=""),"",NETWORKDAYS($D173,$E173))</f>
        <v/>
      </c>
      <c r="J173" s="7">
        <f>IF(OR($F173="",$I173=""),"",$F173*$I173)</f>
        <v/>
      </c>
      <c r="K173" s="12">
        <f>IF(OR($C173="",$F173=""),"",IF($H173="","⚠ unknown workstation",IF($F173&gt;$H173,"⚠ over capacity on its own",IF(AND($D173&lt;&gt;"",$E173&lt;&gt;"",$E173&lt;$D173),"⚠ end before start","ok"))))</f>
        <v/>
      </c>
    </row>
    <row r="174">
      <c r="A174" s="5" t="inlineStr"/>
      <c r="B174" s="5" t="inlineStr"/>
      <c r="C174" s="5" t="inlineStr"/>
      <c r="D174" s="11" t="n"/>
      <c r="E174" s="11" t="n"/>
      <c r="F174" s="6" t="n"/>
      <c r="G174" s="12">
        <f>IF($C174="","",IFERROR(VLOOKUP($C174,Workstations!$A$6:$E$25,2,FALSE),"⚠ unknown workstation"))</f>
        <v/>
      </c>
      <c r="H174" s="7">
        <f>IF($C174="","",IFERROR(VLOOKUP($C174,Workstations!$A$6:$E$25,4,FALSE),""))</f>
        <v/>
      </c>
      <c r="I174" s="7">
        <f>IF(OR($D174="",$E174=""),"",NETWORKDAYS($D174,$E174))</f>
        <v/>
      </c>
      <c r="J174" s="7">
        <f>IF(OR($F174="",$I174=""),"",$F174*$I174)</f>
        <v/>
      </c>
      <c r="K174" s="12">
        <f>IF(OR($C174="",$F174=""),"",IF($H174="","⚠ unknown workstation",IF($F174&gt;$H174,"⚠ over capacity on its own",IF(AND($D174&lt;&gt;"",$E174&lt;&gt;"",$E174&lt;$D174),"⚠ end before start","ok"))))</f>
        <v/>
      </c>
    </row>
    <row r="175">
      <c r="A175" s="9" t="inlineStr"/>
      <c r="B175" s="9" t="inlineStr"/>
      <c r="C175" s="9" t="inlineStr"/>
      <c r="D175" s="13" t="n"/>
      <c r="E175" s="13" t="n"/>
      <c r="F175" s="10" t="n"/>
      <c r="G175" s="12">
        <f>IF($C175="","",IFERROR(VLOOKUP($C175,Workstations!$A$6:$E$25,2,FALSE),"⚠ unknown workstation"))</f>
        <v/>
      </c>
      <c r="H175" s="7">
        <f>IF($C175="","",IFERROR(VLOOKUP($C175,Workstations!$A$6:$E$25,4,FALSE),""))</f>
        <v/>
      </c>
      <c r="I175" s="7">
        <f>IF(OR($D175="",$E175=""),"",NETWORKDAYS($D175,$E175))</f>
        <v/>
      </c>
      <c r="J175" s="7">
        <f>IF(OR($F175="",$I175=""),"",$F175*$I175)</f>
        <v/>
      </c>
      <c r="K175" s="12">
        <f>IF(OR($C175="",$F175=""),"",IF($H175="","⚠ unknown workstation",IF($F175&gt;$H175,"⚠ over capacity on its own",IF(AND($D175&lt;&gt;"",$E175&lt;&gt;"",$E175&lt;$D175),"⚠ end before start","ok"))))</f>
        <v/>
      </c>
    </row>
    <row r="176">
      <c r="A176" s="5" t="inlineStr"/>
      <c r="B176" s="5" t="inlineStr"/>
      <c r="C176" s="5" t="inlineStr"/>
      <c r="D176" s="11" t="n"/>
      <c r="E176" s="11" t="n"/>
      <c r="F176" s="6" t="n"/>
      <c r="G176" s="12">
        <f>IF($C176="","",IFERROR(VLOOKUP($C176,Workstations!$A$6:$E$25,2,FALSE),"⚠ unknown workstation"))</f>
        <v/>
      </c>
      <c r="H176" s="7">
        <f>IF($C176="","",IFERROR(VLOOKUP($C176,Workstations!$A$6:$E$25,4,FALSE),""))</f>
        <v/>
      </c>
      <c r="I176" s="7">
        <f>IF(OR($D176="",$E176=""),"",NETWORKDAYS($D176,$E176))</f>
        <v/>
      </c>
      <c r="J176" s="7">
        <f>IF(OR($F176="",$I176=""),"",$F176*$I176)</f>
        <v/>
      </c>
      <c r="K176" s="12">
        <f>IF(OR($C176="",$F176=""),"",IF($H176="","⚠ unknown workstation",IF($F176&gt;$H176,"⚠ over capacity on its own",IF(AND($D176&lt;&gt;"",$E176&lt;&gt;"",$E176&lt;$D176),"⚠ end before start","ok"))))</f>
        <v/>
      </c>
    </row>
    <row r="177">
      <c r="A177" s="9" t="inlineStr"/>
      <c r="B177" s="9" t="inlineStr"/>
      <c r="C177" s="9" t="inlineStr"/>
      <c r="D177" s="13" t="n"/>
      <c r="E177" s="13" t="n"/>
      <c r="F177" s="10" t="n"/>
      <c r="G177" s="12">
        <f>IF($C177="","",IFERROR(VLOOKUP($C177,Workstations!$A$6:$E$25,2,FALSE),"⚠ unknown workstation"))</f>
        <v/>
      </c>
      <c r="H177" s="7">
        <f>IF($C177="","",IFERROR(VLOOKUP($C177,Workstations!$A$6:$E$25,4,FALSE),""))</f>
        <v/>
      </c>
      <c r="I177" s="7">
        <f>IF(OR($D177="",$E177=""),"",NETWORKDAYS($D177,$E177))</f>
        <v/>
      </c>
      <c r="J177" s="7">
        <f>IF(OR($F177="",$I177=""),"",$F177*$I177)</f>
        <v/>
      </c>
      <c r="K177" s="12">
        <f>IF(OR($C177="",$F177=""),"",IF($H177="","⚠ unknown workstation",IF($F177&gt;$H177,"⚠ over capacity on its own",IF(AND($D177&lt;&gt;"",$E177&lt;&gt;"",$E177&lt;$D177),"⚠ end before start","ok"))))</f>
        <v/>
      </c>
    </row>
    <row r="178">
      <c r="A178" s="5" t="inlineStr"/>
      <c r="B178" s="5" t="inlineStr"/>
      <c r="C178" s="5" t="inlineStr"/>
      <c r="D178" s="11" t="n"/>
      <c r="E178" s="11" t="n"/>
      <c r="F178" s="6" t="n"/>
      <c r="G178" s="12">
        <f>IF($C178="","",IFERROR(VLOOKUP($C178,Workstations!$A$6:$E$25,2,FALSE),"⚠ unknown workstation"))</f>
        <v/>
      </c>
      <c r="H178" s="7">
        <f>IF($C178="","",IFERROR(VLOOKUP($C178,Workstations!$A$6:$E$25,4,FALSE),""))</f>
        <v/>
      </c>
      <c r="I178" s="7">
        <f>IF(OR($D178="",$E178=""),"",NETWORKDAYS($D178,$E178))</f>
        <v/>
      </c>
      <c r="J178" s="7">
        <f>IF(OR($F178="",$I178=""),"",$F178*$I178)</f>
        <v/>
      </c>
      <c r="K178" s="12">
        <f>IF(OR($C178="",$F178=""),"",IF($H178="","⚠ unknown workstation",IF($F178&gt;$H178,"⚠ over capacity on its own",IF(AND($D178&lt;&gt;"",$E178&lt;&gt;"",$E178&lt;$D178),"⚠ end before start","ok"))))</f>
        <v/>
      </c>
    </row>
    <row r="179">
      <c r="A179" s="9" t="inlineStr"/>
      <c r="B179" s="9" t="inlineStr"/>
      <c r="C179" s="9" t="inlineStr"/>
      <c r="D179" s="13" t="n"/>
      <c r="E179" s="13" t="n"/>
      <c r="F179" s="10" t="n"/>
      <c r="G179" s="12">
        <f>IF($C179="","",IFERROR(VLOOKUP($C179,Workstations!$A$6:$E$25,2,FALSE),"⚠ unknown workstation"))</f>
        <v/>
      </c>
      <c r="H179" s="7">
        <f>IF($C179="","",IFERROR(VLOOKUP($C179,Workstations!$A$6:$E$25,4,FALSE),""))</f>
        <v/>
      </c>
      <c r="I179" s="7">
        <f>IF(OR($D179="",$E179=""),"",NETWORKDAYS($D179,$E179))</f>
        <v/>
      </c>
      <c r="J179" s="7">
        <f>IF(OR($F179="",$I179=""),"",$F179*$I179)</f>
        <v/>
      </c>
      <c r="K179" s="12">
        <f>IF(OR($C179="",$F179=""),"",IF($H179="","⚠ unknown workstation",IF($F179&gt;$H179,"⚠ over capacity on its own",IF(AND($D179&lt;&gt;"",$E179&lt;&gt;"",$E179&lt;$D179),"⚠ end before start","ok"))))</f>
        <v/>
      </c>
    </row>
    <row r="180">
      <c r="A180" s="5" t="inlineStr"/>
      <c r="B180" s="5" t="inlineStr"/>
      <c r="C180" s="5" t="inlineStr"/>
      <c r="D180" s="11" t="n"/>
      <c r="E180" s="11" t="n"/>
      <c r="F180" s="6" t="n"/>
      <c r="G180" s="12">
        <f>IF($C180="","",IFERROR(VLOOKUP($C180,Workstations!$A$6:$E$25,2,FALSE),"⚠ unknown workstation"))</f>
        <v/>
      </c>
      <c r="H180" s="7">
        <f>IF($C180="","",IFERROR(VLOOKUP($C180,Workstations!$A$6:$E$25,4,FALSE),""))</f>
        <v/>
      </c>
      <c r="I180" s="7">
        <f>IF(OR($D180="",$E180=""),"",NETWORKDAYS($D180,$E180))</f>
        <v/>
      </c>
      <c r="J180" s="7">
        <f>IF(OR($F180="",$I180=""),"",$F180*$I180)</f>
        <v/>
      </c>
      <c r="K180" s="12">
        <f>IF(OR($C180="",$F180=""),"",IF($H180="","⚠ unknown workstation",IF($F180&gt;$H180,"⚠ over capacity on its own",IF(AND($D180&lt;&gt;"",$E180&lt;&gt;"",$E180&lt;$D180),"⚠ end before start","ok"))))</f>
        <v/>
      </c>
    </row>
    <row r="181">
      <c r="A181" s="9" t="inlineStr"/>
      <c r="B181" s="9" t="inlineStr"/>
      <c r="C181" s="9" t="inlineStr"/>
      <c r="D181" s="13" t="n"/>
      <c r="E181" s="13" t="n"/>
      <c r="F181" s="10" t="n"/>
      <c r="G181" s="12">
        <f>IF($C181="","",IFERROR(VLOOKUP($C181,Workstations!$A$6:$E$25,2,FALSE),"⚠ unknown workstation"))</f>
        <v/>
      </c>
      <c r="H181" s="7">
        <f>IF($C181="","",IFERROR(VLOOKUP($C181,Workstations!$A$6:$E$25,4,FALSE),""))</f>
        <v/>
      </c>
      <c r="I181" s="7">
        <f>IF(OR($D181="",$E181=""),"",NETWORKDAYS($D181,$E181))</f>
        <v/>
      </c>
      <c r="J181" s="7">
        <f>IF(OR($F181="",$I181=""),"",$F181*$I181)</f>
        <v/>
      </c>
      <c r="K181" s="12">
        <f>IF(OR($C181="",$F181=""),"",IF($H181="","⚠ unknown workstation",IF($F181&gt;$H181,"⚠ over capacity on its own",IF(AND($D181&lt;&gt;"",$E181&lt;&gt;"",$E181&lt;$D181),"⚠ end before start","ok"))))</f>
        <v/>
      </c>
    </row>
    <row r="182">
      <c r="A182" s="5" t="inlineStr"/>
      <c r="B182" s="5" t="inlineStr"/>
      <c r="C182" s="5" t="inlineStr"/>
      <c r="D182" s="11" t="n"/>
      <c r="E182" s="11" t="n"/>
      <c r="F182" s="6" t="n"/>
      <c r="G182" s="12">
        <f>IF($C182="","",IFERROR(VLOOKUP($C182,Workstations!$A$6:$E$25,2,FALSE),"⚠ unknown workstation"))</f>
        <v/>
      </c>
      <c r="H182" s="7">
        <f>IF($C182="","",IFERROR(VLOOKUP($C182,Workstations!$A$6:$E$25,4,FALSE),""))</f>
        <v/>
      </c>
      <c r="I182" s="7">
        <f>IF(OR($D182="",$E182=""),"",NETWORKDAYS($D182,$E182))</f>
        <v/>
      </c>
      <c r="J182" s="7">
        <f>IF(OR($F182="",$I182=""),"",$F182*$I182)</f>
        <v/>
      </c>
      <c r="K182" s="12">
        <f>IF(OR($C182="",$F182=""),"",IF($H182="","⚠ unknown workstation",IF($F182&gt;$H182,"⚠ over capacity on its own",IF(AND($D182&lt;&gt;"",$E182&lt;&gt;"",$E182&lt;$D182),"⚠ end before start","ok"))))</f>
        <v/>
      </c>
    </row>
    <row r="183">
      <c r="A183" s="9" t="inlineStr"/>
      <c r="B183" s="9" t="inlineStr"/>
      <c r="C183" s="9" t="inlineStr"/>
      <c r="D183" s="13" t="n"/>
      <c r="E183" s="13" t="n"/>
      <c r="F183" s="10" t="n"/>
      <c r="G183" s="12">
        <f>IF($C183="","",IFERROR(VLOOKUP($C183,Workstations!$A$6:$E$25,2,FALSE),"⚠ unknown workstation"))</f>
        <v/>
      </c>
      <c r="H183" s="7">
        <f>IF($C183="","",IFERROR(VLOOKUP($C183,Workstations!$A$6:$E$25,4,FALSE),""))</f>
        <v/>
      </c>
      <c r="I183" s="7">
        <f>IF(OR($D183="",$E183=""),"",NETWORKDAYS($D183,$E183))</f>
        <v/>
      </c>
      <c r="J183" s="7">
        <f>IF(OR($F183="",$I183=""),"",$F183*$I183)</f>
        <v/>
      </c>
      <c r="K183" s="12">
        <f>IF(OR($C183="",$F183=""),"",IF($H183="","⚠ unknown workstation",IF($F183&gt;$H183,"⚠ over capacity on its own",IF(AND($D183&lt;&gt;"",$E183&lt;&gt;"",$E183&lt;$D183),"⚠ end before start","ok"))))</f>
        <v/>
      </c>
    </row>
    <row r="184">
      <c r="A184" s="5" t="inlineStr"/>
      <c r="B184" s="5" t="inlineStr"/>
      <c r="C184" s="5" t="inlineStr"/>
      <c r="D184" s="11" t="n"/>
      <c r="E184" s="11" t="n"/>
      <c r="F184" s="6" t="n"/>
      <c r="G184" s="12">
        <f>IF($C184="","",IFERROR(VLOOKUP($C184,Workstations!$A$6:$E$25,2,FALSE),"⚠ unknown workstation"))</f>
        <v/>
      </c>
      <c r="H184" s="7">
        <f>IF($C184="","",IFERROR(VLOOKUP($C184,Workstations!$A$6:$E$25,4,FALSE),""))</f>
        <v/>
      </c>
      <c r="I184" s="7">
        <f>IF(OR($D184="",$E184=""),"",NETWORKDAYS($D184,$E184))</f>
        <v/>
      </c>
      <c r="J184" s="7">
        <f>IF(OR($F184="",$I184=""),"",$F184*$I184)</f>
        <v/>
      </c>
      <c r="K184" s="12">
        <f>IF(OR($C184="",$F184=""),"",IF($H184="","⚠ unknown workstation",IF($F184&gt;$H184,"⚠ over capacity on its own",IF(AND($D184&lt;&gt;"",$E184&lt;&gt;"",$E184&lt;$D184),"⚠ end before start","ok"))))</f>
        <v/>
      </c>
    </row>
    <row r="185">
      <c r="A185" s="9" t="inlineStr"/>
      <c r="B185" s="9" t="inlineStr"/>
      <c r="C185" s="9" t="inlineStr"/>
      <c r="D185" s="13" t="n"/>
      <c r="E185" s="13" t="n"/>
      <c r="F185" s="10" t="n"/>
      <c r="G185" s="12">
        <f>IF($C185="","",IFERROR(VLOOKUP($C185,Workstations!$A$6:$E$25,2,FALSE),"⚠ unknown workstation"))</f>
        <v/>
      </c>
      <c r="H185" s="7">
        <f>IF($C185="","",IFERROR(VLOOKUP($C185,Workstations!$A$6:$E$25,4,FALSE),""))</f>
        <v/>
      </c>
      <c r="I185" s="7">
        <f>IF(OR($D185="",$E185=""),"",NETWORKDAYS($D185,$E185))</f>
        <v/>
      </c>
      <c r="J185" s="7">
        <f>IF(OR($F185="",$I185=""),"",$F185*$I185)</f>
        <v/>
      </c>
      <c r="K185" s="12">
        <f>IF(OR($C185="",$F185=""),"",IF($H185="","⚠ unknown workstation",IF($F185&gt;$H185,"⚠ over capacity on its own",IF(AND($D185&lt;&gt;"",$E185&lt;&gt;"",$E185&lt;$D185),"⚠ end before start","ok"))))</f>
        <v/>
      </c>
    </row>
    <row r="186">
      <c r="A186" s="5" t="inlineStr"/>
      <c r="B186" s="5" t="inlineStr"/>
      <c r="C186" s="5" t="inlineStr"/>
      <c r="D186" s="11" t="n"/>
      <c r="E186" s="11" t="n"/>
      <c r="F186" s="6" t="n"/>
      <c r="G186" s="12">
        <f>IF($C186="","",IFERROR(VLOOKUP($C186,Workstations!$A$6:$E$25,2,FALSE),"⚠ unknown workstation"))</f>
        <v/>
      </c>
      <c r="H186" s="7">
        <f>IF($C186="","",IFERROR(VLOOKUP($C186,Workstations!$A$6:$E$25,4,FALSE),""))</f>
        <v/>
      </c>
      <c r="I186" s="7">
        <f>IF(OR($D186="",$E186=""),"",NETWORKDAYS($D186,$E186))</f>
        <v/>
      </c>
      <c r="J186" s="7">
        <f>IF(OR($F186="",$I186=""),"",$F186*$I186)</f>
        <v/>
      </c>
      <c r="K186" s="12">
        <f>IF(OR($C186="",$F186=""),"",IF($H186="","⚠ unknown workstation",IF($F186&gt;$H186,"⚠ over capacity on its own",IF(AND($D186&lt;&gt;"",$E186&lt;&gt;"",$E186&lt;$D186),"⚠ end before start","ok"))))</f>
        <v/>
      </c>
    </row>
    <row r="187">
      <c r="A187" s="9" t="inlineStr"/>
      <c r="B187" s="9" t="inlineStr"/>
      <c r="C187" s="9" t="inlineStr"/>
      <c r="D187" s="13" t="n"/>
      <c r="E187" s="13" t="n"/>
      <c r="F187" s="10" t="n"/>
      <c r="G187" s="12">
        <f>IF($C187="","",IFERROR(VLOOKUP($C187,Workstations!$A$6:$E$25,2,FALSE),"⚠ unknown workstation"))</f>
        <v/>
      </c>
      <c r="H187" s="7">
        <f>IF($C187="","",IFERROR(VLOOKUP($C187,Workstations!$A$6:$E$25,4,FALSE),""))</f>
        <v/>
      </c>
      <c r="I187" s="7">
        <f>IF(OR($D187="",$E187=""),"",NETWORKDAYS($D187,$E187))</f>
        <v/>
      </c>
      <c r="J187" s="7">
        <f>IF(OR($F187="",$I187=""),"",$F187*$I187)</f>
        <v/>
      </c>
      <c r="K187" s="12">
        <f>IF(OR($C187="",$F187=""),"",IF($H187="","⚠ unknown workstation",IF($F187&gt;$H187,"⚠ over capacity on its own",IF(AND($D187&lt;&gt;"",$E187&lt;&gt;"",$E187&lt;$D187),"⚠ end before start","ok"))))</f>
        <v/>
      </c>
    </row>
    <row r="188">
      <c r="A188" s="5" t="inlineStr"/>
      <c r="B188" s="5" t="inlineStr"/>
      <c r="C188" s="5" t="inlineStr"/>
      <c r="D188" s="11" t="n"/>
      <c r="E188" s="11" t="n"/>
      <c r="F188" s="6" t="n"/>
      <c r="G188" s="12">
        <f>IF($C188="","",IFERROR(VLOOKUP($C188,Workstations!$A$6:$E$25,2,FALSE),"⚠ unknown workstation"))</f>
        <v/>
      </c>
      <c r="H188" s="7">
        <f>IF($C188="","",IFERROR(VLOOKUP($C188,Workstations!$A$6:$E$25,4,FALSE),""))</f>
        <v/>
      </c>
      <c r="I188" s="7">
        <f>IF(OR($D188="",$E188=""),"",NETWORKDAYS($D188,$E188))</f>
        <v/>
      </c>
      <c r="J188" s="7">
        <f>IF(OR($F188="",$I188=""),"",$F188*$I188)</f>
        <v/>
      </c>
      <c r="K188" s="12">
        <f>IF(OR($C188="",$F188=""),"",IF($H188="","⚠ unknown workstation",IF($F188&gt;$H188,"⚠ over capacity on its own",IF(AND($D188&lt;&gt;"",$E188&lt;&gt;"",$E188&lt;$D188),"⚠ end before start","ok"))))</f>
        <v/>
      </c>
    </row>
    <row r="189">
      <c r="A189" s="9" t="inlineStr"/>
      <c r="B189" s="9" t="inlineStr"/>
      <c r="C189" s="9" t="inlineStr"/>
      <c r="D189" s="13" t="n"/>
      <c r="E189" s="13" t="n"/>
      <c r="F189" s="10" t="n"/>
      <c r="G189" s="12">
        <f>IF($C189="","",IFERROR(VLOOKUP($C189,Workstations!$A$6:$E$25,2,FALSE),"⚠ unknown workstation"))</f>
        <v/>
      </c>
      <c r="H189" s="7">
        <f>IF($C189="","",IFERROR(VLOOKUP($C189,Workstations!$A$6:$E$25,4,FALSE),""))</f>
        <v/>
      </c>
      <c r="I189" s="7">
        <f>IF(OR($D189="",$E189=""),"",NETWORKDAYS($D189,$E189))</f>
        <v/>
      </c>
      <c r="J189" s="7">
        <f>IF(OR($F189="",$I189=""),"",$F189*$I189)</f>
        <v/>
      </c>
      <c r="K189" s="12">
        <f>IF(OR($C189="",$F189=""),"",IF($H189="","⚠ unknown workstation",IF($F189&gt;$H189,"⚠ over capacity on its own",IF(AND($D189&lt;&gt;"",$E189&lt;&gt;"",$E189&lt;$D189),"⚠ end before start","ok"))))</f>
        <v/>
      </c>
    </row>
    <row r="190">
      <c r="A190" s="5" t="inlineStr"/>
      <c r="B190" s="5" t="inlineStr"/>
      <c r="C190" s="5" t="inlineStr"/>
      <c r="D190" s="11" t="n"/>
      <c r="E190" s="11" t="n"/>
      <c r="F190" s="6" t="n"/>
      <c r="G190" s="12">
        <f>IF($C190="","",IFERROR(VLOOKUP($C190,Workstations!$A$6:$E$25,2,FALSE),"⚠ unknown workstation"))</f>
        <v/>
      </c>
      <c r="H190" s="7">
        <f>IF($C190="","",IFERROR(VLOOKUP($C190,Workstations!$A$6:$E$25,4,FALSE),""))</f>
        <v/>
      </c>
      <c r="I190" s="7">
        <f>IF(OR($D190="",$E190=""),"",NETWORKDAYS($D190,$E190))</f>
        <v/>
      </c>
      <c r="J190" s="7">
        <f>IF(OR($F190="",$I190=""),"",$F190*$I190)</f>
        <v/>
      </c>
      <c r="K190" s="12">
        <f>IF(OR($C190="",$F190=""),"",IF($H190="","⚠ unknown workstation",IF($F190&gt;$H190,"⚠ over capacity on its own",IF(AND($D190&lt;&gt;"",$E190&lt;&gt;"",$E190&lt;$D190),"⚠ end before start","ok"))))</f>
        <v/>
      </c>
    </row>
    <row r="191">
      <c r="A191" s="9" t="inlineStr"/>
      <c r="B191" s="9" t="inlineStr"/>
      <c r="C191" s="9" t="inlineStr"/>
      <c r="D191" s="13" t="n"/>
      <c r="E191" s="13" t="n"/>
      <c r="F191" s="10" t="n"/>
      <c r="G191" s="12">
        <f>IF($C191="","",IFERROR(VLOOKUP($C191,Workstations!$A$6:$E$25,2,FALSE),"⚠ unknown workstation"))</f>
        <v/>
      </c>
      <c r="H191" s="7">
        <f>IF($C191="","",IFERROR(VLOOKUP($C191,Workstations!$A$6:$E$25,4,FALSE),""))</f>
        <v/>
      </c>
      <c r="I191" s="7">
        <f>IF(OR($D191="",$E191=""),"",NETWORKDAYS($D191,$E191))</f>
        <v/>
      </c>
      <c r="J191" s="7">
        <f>IF(OR($F191="",$I191=""),"",$F191*$I191)</f>
        <v/>
      </c>
      <c r="K191" s="12">
        <f>IF(OR($C191="",$F191=""),"",IF($H191="","⚠ unknown workstation",IF($F191&gt;$H191,"⚠ over capacity on its own",IF(AND($D191&lt;&gt;"",$E191&lt;&gt;"",$E191&lt;$D191),"⚠ end before start","ok"))))</f>
        <v/>
      </c>
    </row>
    <row r="192">
      <c r="A192" s="5" t="inlineStr"/>
      <c r="B192" s="5" t="inlineStr"/>
      <c r="C192" s="5" t="inlineStr"/>
      <c r="D192" s="11" t="n"/>
      <c r="E192" s="11" t="n"/>
      <c r="F192" s="6" t="n"/>
      <c r="G192" s="12">
        <f>IF($C192="","",IFERROR(VLOOKUP($C192,Workstations!$A$6:$E$25,2,FALSE),"⚠ unknown workstation"))</f>
        <v/>
      </c>
      <c r="H192" s="7">
        <f>IF($C192="","",IFERROR(VLOOKUP($C192,Workstations!$A$6:$E$25,4,FALSE),""))</f>
        <v/>
      </c>
      <c r="I192" s="7">
        <f>IF(OR($D192="",$E192=""),"",NETWORKDAYS($D192,$E192))</f>
        <v/>
      </c>
      <c r="J192" s="7">
        <f>IF(OR($F192="",$I192=""),"",$F192*$I192)</f>
        <v/>
      </c>
      <c r="K192" s="12">
        <f>IF(OR($C192="",$F192=""),"",IF($H192="","⚠ unknown workstation",IF($F192&gt;$H192,"⚠ over capacity on its own",IF(AND($D192&lt;&gt;"",$E192&lt;&gt;"",$E192&lt;$D192),"⚠ end before start","ok"))))</f>
        <v/>
      </c>
    </row>
    <row r="193">
      <c r="A193" s="9" t="inlineStr"/>
      <c r="B193" s="9" t="inlineStr"/>
      <c r="C193" s="9" t="inlineStr"/>
      <c r="D193" s="13" t="n"/>
      <c r="E193" s="13" t="n"/>
      <c r="F193" s="10" t="n"/>
      <c r="G193" s="12">
        <f>IF($C193="","",IFERROR(VLOOKUP($C193,Workstations!$A$6:$E$25,2,FALSE),"⚠ unknown workstation"))</f>
        <v/>
      </c>
      <c r="H193" s="7">
        <f>IF($C193="","",IFERROR(VLOOKUP($C193,Workstations!$A$6:$E$25,4,FALSE),""))</f>
        <v/>
      </c>
      <c r="I193" s="7">
        <f>IF(OR($D193="",$E193=""),"",NETWORKDAYS($D193,$E193))</f>
        <v/>
      </c>
      <c r="J193" s="7">
        <f>IF(OR($F193="",$I193=""),"",$F193*$I193)</f>
        <v/>
      </c>
      <c r="K193" s="12">
        <f>IF(OR($C193="",$F193=""),"",IF($H193="","⚠ unknown workstation",IF($F193&gt;$H193,"⚠ over capacity on its own",IF(AND($D193&lt;&gt;"",$E193&lt;&gt;"",$E193&lt;$D193),"⚠ end before start","ok"))))</f>
        <v/>
      </c>
    </row>
    <row r="194">
      <c r="A194" s="5" t="inlineStr"/>
      <c r="B194" s="5" t="inlineStr"/>
      <c r="C194" s="5" t="inlineStr"/>
      <c r="D194" s="11" t="n"/>
      <c r="E194" s="11" t="n"/>
      <c r="F194" s="6" t="n"/>
      <c r="G194" s="12">
        <f>IF($C194="","",IFERROR(VLOOKUP($C194,Workstations!$A$6:$E$25,2,FALSE),"⚠ unknown workstation"))</f>
        <v/>
      </c>
      <c r="H194" s="7">
        <f>IF($C194="","",IFERROR(VLOOKUP($C194,Workstations!$A$6:$E$25,4,FALSE),""))</f>
        <v/>
      </c>
      <c r="I194" s="7">
        <f>IF(OR($D194="",$E194=""),"",NETWORKDAYS($D194,$E194))</f>
        <v/>
      </c>
      <c r="J194" s="7">
        <f>IF(OR($F194="",$I194=""),"",$F194*$I194)</f>
        <v/>
      </c>
      <c r="K194" s="12">
        <f>IF(OR($C194="",$F194=""),"",IF($H194="","⚠ unknown workstation",IF($F194&gt;$H194,"⚠ over capacity on its own",IF(AND($D194&lt;&gt;"",$E194&lt;&gt;"",$E194&lt;$D194),"⚠ end before start","ok"))))</f>
        <v/>
      </c>
    </row>
    <row r="195">
      <c r="A195" s="9" t="inlineStr"/>
      <c r="B195" s="9" t="inlineStr"/>
      <c r="C195" s="9" t="inlineStr"/>
      <c r="D195" s="13" t="n"/>
      <c r="E195" s="13" t="n"/>
      <c r="F195" s="10" t="n"/>
      <c r="G195" s="12">
        <f>IF($C195="","",IFERROR(VLOOKUP($C195,Workstations!$A$6:$E$25,2,FALSE),"⚠ unknown workstation"))</f>
        <v/>
      </c>
      <c r="H195" s="7">
        <f>IF($C195="","",IFERROR(VLOOKUP($C195,Workstations!$A$6:$E$25,4,FALSE),""))</f>
        <v/>
      </c>
      <c r="I195" s="7">
        <f>IF(OR($D195="",$E195=""),"",NETWORKDAYS($D195,$E195))</f>
        <v/>
      </c>
      <c r="J195" s="7">
        <f>IF(OR($F195="",$I195=""),"",$F195*$I195)</f>
        <v/>
      </c>
      <c r="K195" s="12">
        <f>IF(OR($C195="",$F195=""),"",IF($H195="","⚠ unknown workstation",IF($F195&gt;$H195,"⚠ over capacity on its own",IF(AND($D195&lt;&gt;"",$E195&lt;&gt;"",$E195&lt;$D195),"⚠ end before start","ok"))))</f>
        <v/>
      </c>
    </row>
    <row r="196">
      <c r="A196" s="5" t="inlineStr"/>
      <c r="B196" s="5" t="inlineStr"/>
      <c r="C196" s="5" t="inlineStr"/>
      <c r="D196" s="11" t="n"/>
      <c r="E196" s="11" t="n"/>
      <c r="F196" s="6" t="n"/>
      <c r="G196" s="12">
        <f>IF($C196="","",IFERROR(VLOOKUP($C196,Workstations!$A$6:$E$25,2,FALSE),"⚠ unknown workstation"))</f>
        <v/>
      </c>
      <c r="H196" s="7">
        <f>IF($C196="","",IFERROR(VLOOKUP($C196,Workstations!$A$6:$E$25,4,FALSE),""))</f>
        <v/>
      </c>
      <c r="I196" s="7">
        <f>IF(OR($D196="",$E196=""),"",NETWORKDAYS($D196,$E196))</f>
        <v/>
      </c>
      <c r="J196" s="7">
        <f>IF(OR($F196="",$I196=""),"",$F196*$I196)</f>
        <v/>
      </c>
      <c r="K196" s="12">
        <f>IF(OR($C196="",$F196=""),"",IF($H196="","⚠ unknown workstation",IF($F196&gt;$H196,"⚠ over capacity on its own",IF(AND($D196&lt;&gt;"",$E196&lt;&gt;"",$E196&lt;$D196),"⚠ end before start","ok"))))</f>
        <v/>
      </c>
    </row>
    <row r="197">
      <c r="A197" s="9" t="inlineStr"/>
      <c r="B197" s="9" t="inlineStr"/>
      <c r="C197" s="9" t="inlineStr"/>
      <c r="D197" s="13" t="n"/>
      <c r="E197" s="13" t="n"/>
      <c r="F197" s="10" t="n"/>
      <c r="G197" s="12">
        <f>IF($C197="","",IFERROR(VLOOKUP($C197,Workstations!$A$6:$E$25,2,FALSE),"⚠ unknown workstation"))</f>
        <v/>
      </c>
      <c r="H197" s="7">
        <f>IF($C197="","",IFERROR(VLOOKUP($C197,Workstations!$A$6:$E$25,4,FALSE),""))</f>
        <v/>
      </c>
      <c r="I197" s="7">
        <f>IF(OR($D197="",$E197=""),"",NETWORKDAYS($D197,$E197))</f>
        <v/>
      </c>
      <c r="J197" s="7">
        <f>IF(OR($F197="",$I197=""),"",$F197*$I197)</f>
        <v/>
      </c>
      <c r="K197" s="12">
        <f>IF(OR($C197="",$F197=""),"",IF($H197="","⚠ unknown workstation",IF($F197&gt;$H197,"⚠ over capacity on its own",IF(AND($D197&lt;&gt;"",$E197&lt;&gt;"",$E197&lt;$D197),"⚠ end before start","ok"))))</f>
        <v/>
      </c>
    </row>
    <row r="198">
      <c r="A198" s="5" t="inlineStr"/>
      <c r="B198" s="5" t="inlineStr"/>
      <c r="C198" s="5" t="inlineStr"/>
      <c r="D198" s="11" t="n"/>
      <c r="E198" s="11" t="n"/>
      <c r="F198" s="6" t="n"/>
      <c r="G198" s="12">
        <f>IF($C198="","",IFERROR(VLOOKUP($C198,Workstations!$A$6:$E$25,2,FALSE),"⚠ unknown workstation"))</f>
        <v/>
      </c>
      <c r="H198" s="7">
        <f>IF($C198="","",IFERROR(VLOOKUP($C198,Workstations!$A$6:$E$25,4,FALSE),""))</f>
        <v/>
      </c>
      <c r="I198" s="7">
        <f>IF(OR($D198="",$E198=""),"",NETWORKDAYS($D198,$E198))</f>
        <v/>
      </c>
      <c r="J198" s="7">
        <f>IF(OR($F198="",$I198=""),"",$F198*$I198)</f>
        <v/>
      </c>
      <c r="K198" s="12">
        <f>IF(OR($C198="",$F198=""),"",IF($H198="","⚠ unknown workstation",IF($F198&gt;$H198,"⚠ over capacity on its own",IF(AND($D198&lt;&gt;"",$E198&lt;&gt;"",$E198&lt;$D198),"⚠ end before start","ok"))))</f>
        <v/>
      </c>
    </row>
    <row r="199">
      <c r="A199" s="9" t="inlineStr"/>
      <c r="B199" s="9" t="inlineStr"/>
      <c r="C199" s="9" t="inlineStr"/>
      <c r="D199" s="13" t="n"/>
      <c r="E199" s="13" t="n"/>
      <c r="F199" s="10" t="n"/>
      <c r="G199" s="12">
        <f>IF($C199="","",IFERROR(VLOOKUP($C199,Workstations!$A$6:$E$25,2,FALSE),"⚠ unknown workstation"))</f>
        <v/>
      </c>
      <c r="H199" s="7">
        <f>IF($C199="","",IFERROR(VLOOKUP($C199,Workstations!$A$6:$E$25,4,FALSE),""))</f>
        <v/>
      </c>
      <c r="I199" s="7">
        <f>IF(OR($D199="",$E199=""),"",NETWORKDAYS($D199,$E199))</f>
        <v/>
      </c>
      <c r="J199" s="7">
        <f>IF(OR($F199="",$I199=""),"",$F199*$I199)</f>
        <v/>
      </c>
      <c r="K199" s="12">
        <f>IF(OR($C199="",$F199=""),"",IF($H199="","⚠ unknown workstation",IF($F199&gt;$H199,"⚠ over capacity on its own",IF(AND($D199&lt;&gt;"",$E199&lt;&gt;"",$E199&lt;$D199),"⚠ end before start","ok"))))</f>
        <v/>
      </c>
    </row>
    <row r="200">
      <c r="A200" s="5" t="inlineStr"/>
      <c r="B200" s="5" t="inlineStr"/>
      <c r="C200" s="5" t="inlineStr"/>
      <c r="D200" s="11" t="n"/>
      <c r="E200" s="11" t="n"/>
      <c r="F200" s="6" t="n"/>
      <c r="G200" s="12">
        <f>IF($C200="","",IFERROR(VLOOKUP($C200,Workstations!$A$6:$E$25,2,FALSE),"⚠ unknown workstation"))</f>
        <v/>
      </c>
      <c r="H200" s="7">
        <f>IF($C200="","",IFERROR(VLOOKUP($C200,Workstations!$A$6:$E$25,4,FALSE),""))</f>
        <v/>
      </c>
      <c r="I200" s="7">
        <f>IF(OR($D200="",$E200=""),"",NETWORKDAYS($D200,$E200))</f>
        <v/>
      </c>
      <c r="J200" s="7">
        <f>IF(OR($F200="",$I200=""),"",$F200*$I200)</f>
        <v/>
      </c>
      <c r="K200" s="12">
        <f>IF(OR($C200="",$F200=""),"",IF($H200="","⚠ unknown workstation",IF($F200&gt;$H200,"⚠ over capacity on its own",IF(AND($D200&lt;&gt;"",$E200&lt;&gt;"",$E200&lt;$D200),"⚠ end before start","ok"))))</f>
        <v/>
      </c>
    </row>
    <row r="201">
      <c r="A201" s="9" t="inlineStr"/>
      <c r="B201" s="9" t="inlineStr"/>
      <c r="C201" s="9" t="inlineStr"/>
      <c r="D201" s="13" t="n"/>
      <c r="E201" s="13" t="n"/>
      <c r="F201" s="10" t="n"/>
      <c r="G201" s="12">
        <f>IF($C201="","",IFERROR(VLOOKUP($C201,Workstations!$A$6:$E$25,2,FALSE),"⚠ unknown workstation"))</f>
        <v/>
      </c>
      <c r="H201" s="7">
        <f>IF($C201="","",IFERROR(VLOOKUP($C201,Workstations!$A$6:$E$25,4,FALSE),""))</f>
        <v/>
      </c>
      <c r="I201" s="7">
        <f>IF(OR($D201="",$E201=""),"",NETWORKDAYS($D201,$E201))</f>
        <v/>
      </c>
      <c r="J201" s="7">
        <f>IF(OR($F201="",$I201=""),"",$F201*$I201)</f>
        <v/>
      </c>
      <c r="K201" s="12">
        <f>IF(OR($C201="",$F201=""),"",IF($H201="","⚠ unknown workstation",IF($F201&gt;$H201,"⚠ over capacity on its own",IF(AND($D201&lt;&gt;"",$E201&lt;&gt;"",$E201&lt;$D201),"⚠ end before start","ok"))))</f>
        <v/>
      </c>
    </row>
    <row r="202">
      <c r="A202" s="5" t="inlineStr"/>
      <c r="B202" s="5" t="inlineStr"/>
      <c r="C202" s="5" t="inlineStr"/>
      <c r="D202" s="11" t="n"/>
      <c r="E202" s="11" t="n"/>
      <c r="F202" s="6" t="n"/>
      <c r="G202" s="12">
        <f>IF($C202="","",IFERROR(VLOOKUP($C202,Workstations!$A$6:$E$25,2,FALSE),"⚠ unknown workstation"))</f>
        <v/>
      </c>
      <c r="H202" s="7">
        <f>IF($C202="","",IFERROR(VLOOKUP($C202,Workstations!$A$6:$E$25,4,FALSE),""))</f>
        <v/>
      </c>
      <c r="I202" s="7">
        <f>IF(OR($D202="",$E202=""),"",NETWORKDAYS($D202,$E202))</f>
        <v/>
      </c>
      <c r="J202" s="7">
        <f>IF(OR($F202="",$I202=""),"",$F202*$I202)</f>
        <v/>
      </c>
      <c r="K202" s="12">
        <f>IF(OR($C202="",$F202=""),"",IF($H202="","⚠ unknown workstation",IF($F202&gt;$H202,"⚠ over capacity on its own",IF(AND($D202&lt;&gt;"",$E202&lt;&gt;"",$E202&lt;$D202),"⚠ end before start","ok"))))</f>
        <v/>
      </c>
    </row>
    <row r="203">
      <c r="A203" s="9" t="inlineStr"/>
      <c r="B203" s="9" t="inlineStr"/>
      <c r="C203" s="9" t="inlineStr"/>
      <c r="D203" s="13" t="n"/>
      <c r="E203" s="13" t="n"/>
      <c r="F203" s="10" t="n"/>
      <c r="G203" s="12">
        <f>IF($C203="","",IFERROR(VLOOKUP($C203,Workstations!$A$6:$E$25,2,FALSE),"⚠ unknown workstation"))</f>
        <v/>
      </c>
      <c r="H203" s="7">
        <f>IF($C203="","",IFERROR(VLOOKUP($C203,Workstations!$A$6:$E$25,4,FALSE),""))</f>
        <v/>
      </c>
      <c r="I203" s="7">
        <f>IF(OR($D203="",$E203=""),"",NETWORKDAYS($D203,$E203))</f>
        <v/>
      </c>
      <c r="J203" s="7">
        <f>IF(OR($F203="",$I203=""),"",$F203*$I203)</f>
        <v/>
      </c>
      <c r="K203" s="12">
        <f>IF(OR($C203="",$F203=""),"",IF($H203="","⚠ unknown workstation",IF($F203&gt;$H203,"⚠ over capacity on its own",IF(AND($D203&lt;&gt;"",$E203&lt;&gt;"",$E203&lt;$D203),"⚠ end before start","ok"))))</f>
        <v/>
      </c>
    </row>
    <row r="204">
      <c r="A204" s="5" t="inlineStr"/>
      <c r="B204" s="5" t="inlineStr"/>
      <c r="C204" s="5" t="inlineStr"/>
      <c r="D204" s="11" t="n"/>
      <c r="E204" s="11" t="n"/>
      <c r="F204" s="6" t="n"/>
      <c r="G204" s="12">
        <f>IF($C204="","",IFERROR(VLOOKUP($C204,Workstations!$A$6:$E$25,2,FALSE),"⚠ unknown workstation"))</f>
        <v/>
      </c>
      <c r="H204" s="7">
        <f>IF($C204="","",IFERROR(VLOOKUP($C204,Workstations!$A$6:$E$25,4,FALSE),""))</f>
        <v/>
      </c>
      <c r="I204" s="7">
        <f>IF(OR($D204="",$E204=""),"",NETWORKDAYS($D204,$E204))</f>
        <v/>
      </c>
      <c r="J204" s="7">
        <f>IF(OR($F204="",$I204=""),"",$F204*$I204)</f>
        <v/>
      </c>
      <c r="K204" s="12">
        <f>IF(OR($C204="",$F204=""),"",IF($H204="","⚠ unknown workstation",IF($F204&gt;$H204,"⚠ over capacity on its own",IF(AND($D204&lt;&gt;"",$E204&lt;&gt;"",$E204&lt;$D204),"⚠ end before start","ok"))))</f>
        <v/>
      </c>
    </row>
    <row r="205">
      <c r="A205" s="9" t="inlineStr"/>
      <c r="B205" s="9" t="inlineStr"/>
      <c r="C205" s="9" t="inlineStr"/>
      <c r="D205" s="13" t="n"/>
      <c r="E205" s="13" t="n"/>
      <c r="F205" s="10" t="n"/>
      <c r="G205" s="12">
        <f>IF($C205="","",IFERROR(VLOOKUP($C205,Workstations!$A$6:$E$25,2,FALSE),"⚠ unknown workstation"))</f>
        <v/>
      </c>
      <c r="H205" s="7">
        <f>IF($C205="","",IFERROR(VLOOKUP($C205,Workstations!$A$6:$E$25,4,FALSE),""))</f>
        <v/>
      </c>
      <c r="I205" s="7">
        <f>IF(OR($D205="",$E205=""),"",NETWORKDAYS($D205,$E205))</f>
        <v/>
      </c>
      <c r="J205" s="7">
        <f>IF(OR($F205="",$I205=""),"",$F205*$I205)</f>
        <v/>
      </c>
      <c r="K205" s="12">
        <f>IF(OR($C205="",$F205=""),"",IF($H205="","⚠ unknown workstation",IF($F205&gt;$H205,"⚠ over capacity on its own",IF(AND($D205&lt;&gt;"",$E205&lt;&gt;"",$E205&lt;$D205),"⚠ end before start","ok"))))</f>
        <v/>
      </c>
    </row>
  </sheetData>
  <mergeCells count="1">
    <mergeCell ref="A2:K3"/>
  </mergeCells>
  <conditionalFormatting sqref="K6:K205">
    <cfRule type="expression" priority="1" dxfId="0">
      <formula>LEFT($K6,1)="⚠"</formula>
    </cfRule>
  </conditionalFormatting>
  <dataValidations count="1">
    <dataValidation sqref="C6:C205" showDropDown="0" showInputMessage="0" showErrorMessage="0" allowBlank="1" errorTitle="Unknown workstation" error="Use a workstation code from the Workstations sheet." type="list">
      <formula1>=Workstations!$A$6:$A$25</formula1>
    </dataValidation>
  </dataValidations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Q25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20" customWidth="1" min="2" max="2"/>
    <col width="6" customWidth="1" min="3" max="3"/>
    <col width="4.5" customWidth="1" min="4" max="4"/>
    <col width="4.5" customWidth="1" min="5" max="5"/>
    <col width="4.5" customWidth="1" min="6" max="6"/>
    <col width="4.5" customWidth="1" min="7" max="7"/>
    <col width="4.5" customWidth="1" min="8" max="8"/>
    <col width="4.5" customWidth="1" min="9" max="9"/>
    <col width="4.5" customWidth="1" min="10" max="10"/>
    <col width="4.5" customWidth="1" min="11" max="11"/>
    <col width="4.5" customWidth="1" min="12" max="12"/>
    <col width="4.5" customWidth="1" min="13" max="13"/>
    <col width="4.5" customWidth="1" min="14" max="14"/>
    <col width="4.5" customWidth="1" min="15" max="15"/>
    <col width="4.5" customWidth="1" min="16" max="16"/>
    <col width="4.5" customWidth="1" min="17" max="17"/>
    <col width="4.5" customWidth="1" min="18" max="18"/>
    <col width="4.5" customWidth="1" min="19" max="19"/>
    <col width="4.5" customWidth="1" min="20" max="20"/>
    <col width="4.5" customWidth="1" min="21" max="21"/>
    <col width="4.5" customWidth="1" min="22" max="22"/>
    <col width="4.5" customWidth="1" min="23" max="23"/>
    <col width="4.5" customWidth="1" min="24" max="24"/>
    <col width="4.5" customWidth="1" min="25" max="25"/>
    <col width="4.5" customWidth="1" min="26" max="26"/>
    <col width="4.5" customWidth="1" min="27" max="27"/>
    <col width="4.5" customWidth="1" min="28" max="28"/>
    <col width="4.5" customWidth="1" min="29" max="29"/>
    <col width="4.5" customWidth="1" min="30" max="30"/>
    <col width="4.5" customWidth="1" min="31" max="31"/>
    <col width="4.5" customWidth="1" min="32" max="32"/>
    <col width="4.5" customWidth="1" min="33" max="33"/>
    <col width="4.5" customWidth="1" min="34" max="34"/>
    <col width="4.5" customWidth="1" min="35" max="35"/>
    <col width="4.5" customWidth="1" min="36" max="36"/>
    <col width="4.5" customWidth="1" min="37" max="37"/>
    <col width="4.5" customWidth="1" min="38" max="38"/>
    <col width="4.5" customWidth="1" min="39" max="39"/>
    <col width="4.5" customWidth="1" min="40" max="40"/>
    <col width="4.5" customWidth="1" min="41" max="41"/>
    <col width="4.5" customWidth="1" min="42" max="42"/>
    <col width="4.5" customWidth="1" min="43" max="43"/>
  </cols>
  <sheetData>
    <row r="1">
      <c r="A1" s="1" t="inlineStr">
        <is>
          <t>Schedule — booked hours per workstation per day</t>
        </is>
      </c>
    </row>
    <row r="2" ht="16" customHeight="1">
      <c r="A2" s="2" t="inlineStr">
        <is>
          <t>Entirely calculated — nothing to type here. Rows follow the Workstations sheet, so a workstation you add appears by itself. Red means booked beyond capacity; amber means exactly full, with nothing left for the rush job.</t>
        </is>
      </c>
    </row>
    <row r="3" ht="16" customHeight="1"/>
    <row r="4">
      <c r="D4" s="14" t="inlineStr">
        <is>
          <t>Aug</t>
        </is>
      </c>
      <c r="E4" s="14" t="inlineStr">
        <is>
          <t>Aug</t>
        </is>
      </c>
      <c r="F4" s="14" t="inlineStr">
        <is>
          <t>Aug</t>
        </is>
      </c>
      <c r="G4" s="14" t="inlineStr">
        <is>
          <t>Aug</t>
        </is>
      </c>
      <c r="H4" s="14" t="inlineStr">
        <is>
          <t>Aug</t>
        </is>
      </c>
      <c r="I4" s="14" t="inlineStr">
        <is>
          <t>Aug</t>
        </is>
      </c>
      <c r="J4" s="14" t="inlineStr">
        <is>
          <t>Aug</t>
        </is>
      </c>
      <c r="K4" s="14" t="inlineStr">
        <is>
          <t>Aug</t>
        </is>
      </c>
      <c r="L4" s="14" t="inlineStr">
        <is>
          <t>Aug</t>
        </is>
      </c>
      <c r="M4" s="14" t="inlineStr">
        <is>
          <t>Aug</t>
        </is>
      </c>
      <c r="N4" s="14" t="inlineStr">
        <is>
          <t>Aug</t>
        </is>
      </c>
      <c r="O4" s="14" t="inlineStr">
        <is>
          <t>Aug</t>
        </is>
      </c>
      <c r="P4" s="14" t="inlineStr">
        <is>
          <t>Aug</t>
        </is>
      </c>
      <c r="Q4" s="14" t="inlineStr">
        <is>
          <t>Aug</t>
        </is>
      </c>
      <c r="R4" s="14" t="inlineStr">
        <is>
          <t>Aug</t>
        </is>
      </c>
      <c r="S4" s="14" t="inlineStr">
        <is>
          <t>Aug</t>
        </is>
      </c>
      <c r="T4" s="14" t="inlineStr">
        <is>
          <t>Sep</t>
        </is>
      </c>
      <c r="U4" s="14" t="inlineStr">
        <is>
          <t>Sep</t>
        </is>
      </c>
      <c r="V4" s="14" t="inlineStr">
        <is>
          <t>Sep</t>
        </is>
      </c>
      <c r="W4" s="14" t="inlineStr">
        <is>
          <t>Sep</t>
        </is>
      </c>
      <c r="X4" s="14" t="inlineStr">
        <is>
          <t>Sep</t>
        </is>
      </c>
      <c r="Y4" s="14" t="inlineStr">
        <is>
          <t>Sep</t>
        </is>
      </c>
      <c r="Z4" s="14" t="inlineStr">
        <is>
          <t>Sep</t>
        </is>
      </c>
      <c r="AA4" s="14" t="inlineStr">
        <is>
          <t>Sep</t>
        </is>
      </c>
      <c r="AB4" s="14" t="inlineStr">
        <is>
          <t>Sep</t>
        </is>
      </c>
      <c r="AC4" s="14" t="inlineStr">
        <is>
          <t>Sep</t>
        </is>
      </c>
      <c r="AD4" s="14" t="inlineStr">
        <is>
          <t>Sep</t>
        </is>
      </c>
      <c r="AE4" s="14" t="inlineStr">
        <is>
          <t>Sep</t>
        </is>
      </c>
      <c r="AF4" s="14" t="inlineStr">
        <is>
          <t>Sep</t>
        </is>
      </c>
      <c r="AG4" s="14" t="inlineStr">
        <is>
          <t>Sep</t>
        </is>
      </c>
      <c r="AH4" s="14" t="inlineStr">
        <is>
          <t>Sep</t>
        </is>
      </c>
      <c r="AI4" s="14" t="inlineStr">
        <is>
          <t>Sep</t>
        </is>
      </c>
      <c r="AJ4" s="14" t="inlineStr">
        <is>
          <t>Sep</t>
        </is>
      </c>
      <c r="AK4" s="14" t="inlineStr">
        <is>
          <t>Sep</t>
        </is>
      </c>
      <c r="AL4" s="14" t="inlineStr">
        <is>
          <t>Sep</t>
        </is>
      </c>
      <c r="AM4" s="14" t="inlineStr">
        <is>
          <t>Sep</t>
        </is>
      </c>
      <c r="AN4" s="14" t="inlineStr">
        <is>
          <t>Sep</t>
        </is>
      </c>
      <c r="AO4" s="14" t="inlineStr">
        <is>
          <t>Sep</t>
        </is>
      </c>
      <c r="AP4" s="14" t="inlineStr">
        <is>
          <t>Oct</t>
        </is>
      </c>
      <c r="AQ4" s="14" t="inlineStr">
        <is>
          <t>Oct</t>
        </is>
      </c>
    </row>
    <row r="5">
      <c r="A5" s="15" t="inlineStr">
        <is>
          <t>Code</t>
        </is>
      </c>
      <c r="B5" s="15" t="inlineStr">
        <is>
          <t>Workstation</t>
        </is>
      </c>
      <c r="C5" s="15" t="inlineStr">
        <is>
          <t>Cap</t>
        </is>
      </c>
      <c r="D5" s="16" t="n">
        <v>46244</v>
      </c>
      <c r="E5" s="16" t="n">
        <v>46245</v>
      </c>
      <c r="F5" s="16" t="n">
        <v>46246</v>
      </c>
      <c r="G5" s="16" t="n">
        <v>46247</v>
      </c>
      <c r="H5" s="16" t="n">
        <v>46248</v>
      </c>
      <c r="I5" s="16" t="n">
        <v>46251</v>
      </c>
      <c r="J5" s="16" t="n">
        <v>46252</v>
      </c>
      <c r="K5" s="16" t="n">
        <v>46253</v>
      </c>
      <c r="L5" s="16" t="n">
        <v>46254</v>
      </c>
      <c r="M5" s="16" t="n">
        <v>46255</v>
      </c>
      <c r="N5" s="16" t="n">
        <v>46258</v>
      </c>
      <c r="O5" s="16" t="n">
        <v>46259</v>
      </c>
      <c r="P5" s="16" t="n">
        <v>46260</v>
      </c>
      <c r="Q5" s="16" t="n">
        <v>46261</v>
      </c>
      <c r="R5" s="16" t="n">
        <v>46262</v>
      </c>
      <c r="S5" s="16" t="n">
        <v>46265</v>
      </c>
      <c r="T5" s="16" t="n">
        <v>46266</v>
      </c>
      <c r="U5" s="16" t="n">
        <v>46267</v>
      </c>
      <c r="V5" s="16" t="n">
        <v>46268</v>
      </c>
      <c r="W5" s="16" t="n">
        <v>46269</v>
      </c>
      <c r="X5" s="16" t="n">
        <v>46272</v>
      </c>
      <c r="Y5" s="16" t="n">
        <v>46273</v>
      </c>
      <c r="Z5" s="16" t="n">
        <v>46274</v>
      </c>
      <c r="AA5" s="16" t="n">
        <v>46275</v>
      </c>
      <c r="AB5" s="16" t="n">
        <v>46276</v>
      </c>
      <c r="AC5" s="16" t="n">
        <v>46279</v>
      </c>
      <c r="AD5" s="16" t="n">
        <v>46280</v>
      </c>
      <c r="AE5" s="16" t="n">
        <v>46281</v>
      </c>
      <c r="AF5" s="16" t="n">
        <v>46282</v>
      </c>
      <c r="AG5" s="16" t="n">
        <v>46283</v>
      </c>
      <c r="AH5" s="16" t="n">
        <v>46286</v>
      </c>
      <c r="AI5" s="16" t="n">
        <v>46287</v>
      </c>
      <c r="AJ5" s="16" t="n">
        <v>46288</v>
      </c>
      <c r="AK5" s="16" t="n">
        <v>46289</v>
      </c>
      <c r="AL5" s="16" t="n">
        <v>46290</v>
      </c>
      <c r="AM5" s="16" t="n">
        <v>46293</v>
      </c>
      <c r="AN5" s="16" t="n">
        <v>46294</v>
      </c>
      <c r="AO5" s="16" t="n">
        <v>46295</v>
      </c>
      <c r="AP5" s="16" t="n">
        <v>46296</v>
      </c>
      <c r="AQ5" s="16" t="n">
        <v>46297</v>
      </c>
    </row>
    <row r="6">
      <c r="A6" s="17">
        <f>IF(Workstations!$A6="","",Workstations!$A6)</f>
        <v/>
      </c>
      <c r="B6" s="9">
        <f>IF(Workstations!$A6="","",Workstations!$B6)</f>
        <v/>
      </c>
      <c r="C6" s="10">
        <f>IF(Workstations!$A6="","",Workstations!$D6)</f>
        <v/>
      </c>
      <c r="D6" s="18">
        <f>IF($A6="","",SUMIFS(Jobs!$F$6:$F$205,Jobs!$C$6:$C$205,$A6,Jobs!$D$6:$D$205,"&lt;="&amp;D$5,Jobs!$E$6:$E$205,"&gt;="&amp;D$5))</f>
        <v/>
      </c>
      <c r="E6" s="18">
        <f>IF($A6="","",SUMIFS(Jobs!$F$6:$F$205,Jobs!$C$6:$C$205,$A6,Jobs!$D$6:$D$205,"&lt;="&amp;E$5,Jobs!$E$6:$E$205,"&gt;="&amp;E$5))</f>
        <v/>
      </c>
      <c r="F6" s="18">
        <f>IF($A6="","",SUMIFS(Jobs!$F$6:$F$205,Jobs!$C$6:$C$205,$A6,Jobs!$D$6:$D$205,"&lt;="&amp;F$5,Jobs!$E$6:$E$205,"&gt;="&amp;F$5))</f>
        <v/>
      </c>
      <c r="G6" s="18">
        <f>IF($A6="","",SUMIFS(Jobs!$F$6:$F$205,Jobs!$C$6:$C$205,$A6,Jobs!$D$6:$D$205,"&lt;="&amp;G$5,Jobs!$E$6:$E$205,"&gt;="&amp;G$5))</f>
        <v/>
      </c>
      <c r="H6" s="18">
        <f>IF($A6="","",SUMIFS(Jobs!$F$6:$F$205,Jobs!$C$6:$C$205,$A6,Jobs!$D$6:$D$205,"&lt;="&amp;H$5,Jobs!$E$6:$E$205,"&gt;="&amp;H$5))</f>
        <v/>
      </c>
      <c r="I6" s="18">
        <f>IF($A6="","",SUMIFS(Jobs!$F$6:$F$205,Jobs!$C$6:$C$205,$A6,Jobs!$D$6:$D$205,"&lt;="&amp;I$5,Jobs!$E$6:$E$205,"&gt;="&amp;I$5))</f>
        <v/>
      </c>
      <c r="J6" s="18">
        <f>IF($A6="","",SUMIFS(Jobs!$F$6:$F$205,Jobs!$C$6:$C$205,$A6,Jobs!$D$6:$D$205,"&lt;="&amp;J$5,Jobs!$E$6:$E$205,"&gt;="&amp;J$5))</f>
        <v/>
      </c>
      <c r="K6" s="18">
        <f>IF($A6="","",SUMIFS(Jobs!$F$6:$F$205,Jobs!$C$6:$C$205,$A6,Jobs!$D$6:$D$205,"&lt;="&amp;K$5,Jobs!$E$6:$E$205,"&gt;="&amp;K$5))</f>
        <v/>
      </c>
      <c r="L6" s="18">
        <f>IF($A6="","",SUMIFS(Jobs!$F$6:$F$205,Jobs!$C$6:$C$205,$A6,Jobs!$D$6:$D$205,"&lt;="&amp;L$5,Jobs!$E$6:$E$205,"&gt;="&amp;L$5))</f>
        <v/>
      </c>
      <c r="M6" s="18">
        <f>IF($A6="","",SUMIFS(Jobs!$F$6:$F$205,Jobs!$C$6:$C$205,$A6,Jobs!$D$6:$D$205,"&lt;="&amp;M$5,Jobs!$E$6:$E$205,"&gt;="&amp;M$5))</f>
        <v/>
      </c>
      <c r="N6" s="18">
        <f>IF($A6="","",SUMIFS(Jobs!$F$6:$F$205,Jobs!$C$6:$C$205,$A6,Jobs!$D$6:$D$205,"&lt;="&amp;N$5,Jobs!$E$6:$E$205,"&gt;="&amp;N$5))</f>
        <v/>
      </c>
      <c r="O6" s="18">
        <f>IF($A6="","",SUMIFS(Jobs!$F$6:$F$205,Jobs!$C$6:$C$205,$A6,Jobs!$D$6:$D$205,"&lt;="&amp;O$5,Jobs!$E$6:$E$205,"&gt;="&amp;O$5))</f>
        <v/>
      </c>
      <c r="P6" s="18">
        <f>IF($A6="","",SUMIFS(Jobs!$F$6:$F$205,Jobs!$C$6:$C$205,$A6,Jobs!$D$6:$D$205,"&lt;="&amp;P$5,Jobs!$E$6:$E$205,"&gt;="&amp;P$5))</f>
        <v/>
      </c>
      <c r="Q6" s="18">
        <f>IF($A6="","",SUMIFS(Jobs!$F$6:$F$205,Jobs!$C$6:$C$205,$A6,Jobs!$D$6:$D$205,"&lt;="&amp;Q$5,Jobs!$E$6:$E$205,"&gt;="&amp;Q$5))</f>
        <v/>
      </c>
      <c r="R6" s="18">
        <f>IF($A6="","",SUMIFS(Jobs!$F$6:$F$205,Jobs!$C$6:$C$205,$A6,Jobs!$D$6:$D$205,"&lt;="&amp;R$5,Jobs!$E$6:$E$205,"&gt;="&amp;R$5))</f>
        <v/>
      </c>
      <c r="S6" s="18">
        <f>IF($A6="","",SUMIFS(Jobs!$F$6:$F$205,Jobs!$C$6:$C$205,$A6,Jobs!$D$6:$D$205,"&lt;="&amp;S$5,Jobs!$E$6:$E$205,"&gt;="&amp;S$5))</f>
        <v/>
      </c>
      <c r="T6" s="18">
        <f>IF($A6="","",SUMIFS(Jobs!$F$6:$F$205,Jobs!$C$6:$C$205,$A6,Jobs!$D$6:$D$205,"&lt;="&amp;T$5,Jobs!$E$6:$E$205,"&gt;="&amp;T$5))</f>
        <v/>
      </c>
      <c r="U6" s="18">
        <f>IF($A6="","",SUMIFS(Jobs!$F$6:$F$205,Jobs!$C$6:$C$205,$A6,Jobs!$D$6:$D$205,"&lt;="&amp;U$5,Jobs!$E$6:$E$205,"&gt;="&amp;U$5))</f>
        <v/>
      </c>
      <c r="V6" s="18">
        <f>IF($A6="","",SUMIFS(Jobs!$F$6:$F$205,Jobs!$C$6:$C$205,$A6,Jobs!$D$6:$D$205,"&lt;="&amp;V$5,Jobs!$E$6:$E$205,"&gt;="&amp;V$5))</f>
        <v/>
      </c>
      <c r="W6" s="18">
        <f>IF($A6="","",SUMIFS(Jobs!$F$6:$F$205,Jobs!$C$6:$C$205,$A6,Jobs!$D$6:$D$205,"&lt;="&amp;W$5,Jobs!$E$6:$E$205,"&gt;="&amp;W$5))</f>
        <v/>
      </c>
      <c r="X6" s="18">
        <f>IF($A6="","",SUMIFS(Jobs!$F$6:$F$205,Jobs!$C$6:$C$205,$A6,Jobs!$D$6:$D$205,"&lt;="&amp;X$5,Jobs!$E$6:$E$205,"&gt;="&amp;X$5))</f>
        <v/>
      </c>
      <c r="Y6" s="18">
        <f>IF($A6="","",SUMIFS(Jobs!$F$6:$F$205,Jobs!$C$6:$C$205,$A6,Jobs!$D$6:$D$205,"&lt;="&amp;Y$5,Jobs!$E$6:$E$205,"&gt;="&amp;Y$5))</f>
        <v/>
      </c>
      <c r="Z6" s="18">
        <f>IF($A6="","",SUMIFS(Jobs!$F$6:$F$205,Jobs!$C$6:$C$205,$A6,Jobs!$D$6:$D$205,"&lt;="&amp;Z$5,Jobs!$E$6:$E$205,"&gt;="&amp;Z$5))</f>
        <v/>
      </c>
      <c r="AA6" s="18">
        <f>IF($A6="","",SUMIFS(Jobs!$F$6:$F$205,Jobs!$C$6:$C$205,$A6,Jobs!$D$6:$D$205,"&lt;="&amp;AA$5,Jobs!$E$6:$E$205,"&gt;="&amp;AA$5))</f>
        <v/>
      </c>
      <c r="AB6" s="18">
        <f>IF($A6="","",SUMIFS(Jobs!$F$6:$F$205,Jobs!$C$6:$C$205,$A6,Jobs!$D$6:$D$205,"&lt;="&amp;AB$5,Jobs!$E$6:$E$205,"&gt;="&amp;AB$5))</f>
        <v/>
      </c>
      <c r="AC6" s="18">
        <f>IF($A6="","",SUMIFS(Jobs!$F$6:$F$205,Jobs!$C$6:$C$205,$A6,Jobs!$D$6:$D$205,"&lt;="&amp;AC$5,Jobs!$E$6:$E$205,"&gt;="&amp;AC$5))</f>
        <v/>
      </c>
      <c r="AD6" s="18">
        <f>IF($A6="","",SUMIFS(Jobs!$F$6:$F$205,Jobs!$C$6:$C$205,$A6,Jobs!$D$6:$D$205,"&lt;="&amp;AD$5,Jobs!$E$6:$E$205,"&gt;="&amp;AD$5))</f>
        <v/>
      </c>
      <c r="AE6" s="18">
        <f>IF($A6="","",SUMIFS(Jobs!$F$6:$F$205,Jobs!$C$6:$C$205,$A6,Jobs!$D$6:$D$205,"&lt;="&amp;AE$5,Jobs!$E$6:$E$205,"&gt;="&amp;AE$5))</f>
        <v/>
      </c>
      <c r="AF6" s="18">
        <f>IF($A6="","",SUMIFS(Jobs!$F$6:$F$205,Jobs!$C$6:$C$205,$A6,Jobs!$D$6:$D$205,"&lt;="&amp;AF$5,Jobs!$E$6:$E$205,"&gt;="&amp;AF$5))</f>
        <v/>
      </c>
      <c r="AG6" s="18">
        <f>IF($A6="","",SUMIFS(Jobs!$F$6:$F$205,Jobs!$C$6:$C$205,$A6,Jobs!$D$6:$D$205,"&lt;="&amp;AG$5,Jobs!$E$6:$E$205,"&gt;="&amp;AG$5))</f>
        <v/>
      </c>
      <c r="AH6" s="18">
        <f>IF($A6="","",SUMIFS(Jobs!$F$6:$F$205,Jobs!$C$6:$C$205,$A6,Jobs!$D$6:$D$205,"&lt;="&amp;AH$5,Jobs!$E$6:$E$205,"&gt;="&amp;AH$5))</f>
        <v/>
      </c>
      <c r="AI6" s="18">
        <f>IF($A6="","",SUMIFS(Jobs!$F$6:$F$205,Jobs!$C$6:$C$205,$A6,Jobs!$D$6:$D$205,"&lt;="&amp;AI$5,Jobs!$E$6:$E$205,"&gt;="&amp;AI$5))</f>
        <v/>
      </c>
      <c r="AJ6" s="18">
        <f>IF($A6="","",SUMIFS(Jobs!$F$6:$F$205,Jobs!$C$6:$C$205,$A6,Jobs!$D$6:$D$205,"&lt;="&amp;AJ$5,Jobs!$E$6:$E$205,"&gt;="&amp;AJ$5))</f>
        <v/>
      </c>
      <c r="AK6" s="18">
        <f>IF($A6="","",SUMIFS(Jobs!$F$6:$F$205,Jobs!$C$6:$C$205,$A6,Jobs!$D$6:$D$205,"&lt;="&amp;AK$5,Jobs!$E$6:$E$205,"&gt;="&amp;AK$5))</f>
        <v/>
      </c>
      <c r="AL6" s="18">
        <f>IF($A6="","",SUMIFS(Jobs!$F$6:$F$205,Jobs!$C$6:$C$205,$A6,Jobs!$D$6:$D$205,"&lt;="&amp;AL$5,Jobs!$E$6:$E$205,"&gt;="&amp;AL$5))</f>
        <v/>
      </c>
      <c r="AM6" s="18">
        <f>IF($A6="","",SUMIFS(Jobs!$F$6:$F$205,Jobs!$C$6:$C$205,$A6,Jobs!$D$6:$D$205,"&lt;="&amp;AM$5,Jobs!$E$6:$E$205,"&gt;="&amp;AM$5))</f>
        <v/>
      </c>
      <c r="AN6" s="18">
        <f>IF($A6="","",SUMIFS(Jobs!$F$6:$F$205,Jobs!$C$6:$C$205,$A6,Jobs!$D$6:$D$205,"&lt;="&amp;AN$5,Jobs!$E$6:$E$205,"&gt;="&amp;AN$5))</f>
        <v/>
      </c>
      <c r="AO6" s="18">
        <f>IF($A6="","",SUMIFS(Jobs!$F$6:$F$205,Jobs!$C$6:$C$205,$A6,Jobs!$D$6:$D$205,"&lt;="&amp;AO$5,Jobs!$E$6:$E$205,"&gt;="&amp;AO$5))</f>
        <v/>
      </c>
      <c r="AP6" s="18">
        <f>IF($A6="","",SUMIFS(Jobs!$F$6:$F$205,Jobs!$C$6:$C$205,$A6,Jobs!$D$6:$D$205,"&lt;="&amp;AP$5,Jobs!$E$6:$E$205,"&gt;="&amp;AP$5))</f>
        <v/>
      </c>
      <c r="AQ6" s="18">
        <f>IF($A6="","",SUMIFS(Jobs!$F$6:$F$205,Jobs!$C$6:$C$205,$A6,Jobs!$D$6:$D$205,"&lt;="&amp;AQ$5,Jobs!$E$6:$E$205,"&gt;="&amp;AQ$5))</f>
        <v/>
      </c>
    </row>
    <row r="7">
      <c r="A7" s="17">
        <f>IF(Workstations!$A7="","",Workstations!$A7)</f>
        <v/>
      </c>
      <c r="B7" s="9">
        <f>IF(Workstations!$A7="","",Workstations!$B7)</f>
        <v/>
      </c>
      <c r="C7" s="10">
        <f>IF(Workstations!$A7="","",Workstations!$D7)</f>
        <v/>
      </c>
      <c r="D7" s="18">
        <f>IF($A7="","",SUMIFS(Jobs!$F$6:$F$205,Jobs!$C$6:$C$205,$A7,Jobs!$D$6:$D$205,"&lt;="&amp;D$5,Jobs!$E$6:$E$205,"&gt;="&amp;D$5))</f>
        <v/>
      </c>
      <c r="E7" s="18">
        <f>IF($A7="","",SUMIFS(Jobs!$F$6:$F$205,Jobs!$C$6:$C$205,$A7,Jobs!$D$6:$D$205,"&lt;="&amp;E$5,Jobs!$E$6:$E$205,"&gt;="&amp;E$5))</f>
        <v/>
      </c>
      <c r="F7" s="18">
        <f>IF($A7="","",SUMIFS(Jobs!$F$6:$F$205,Jobs!$C$6:$C$205,$A7,Jobs!$D$6:$D$205,"&lt;="&amp;F$5,Jobs!$E$6:$E$205,"&gt;="&amp;F$5))</f>
        <v/>
      </c>
      <c r="G7" s="18">
        <f>IF($A7="","",SUMIFS(Jobs!$F$6:$F$205,Jobs!$C$6:$C$205,$A7,Jobs!$D$6:$D$205,"&lt;="&amp;G$5,Jobs!$E$6:$E$205,"&gt;="&amp;G$5))</f>
        <v/>
      </c>
      <c r="H7" s="18">
        <f>IF($A7="","",SUMIFS(Jobs!$F$6:$F$205,Jobs!$C$6:$C$205,$A7,Jobs!$D$6:$D$205,"&lt;="&amp;H$5,Jobs!$E$6:$E$205,"&gt;="&amp;H$5))</f>
        <v/>
      </c>
      <c r="I7" s="18">
        <f>IF($A7="","",SUMIFS(Jobs!$F$6:$F$205,Jobs!$C$6:$C$205,$A7,Jobs!$D$6:$D$205,"&lt;="&amp;I$5,Jobs!$E$6:$E$205,"&gt;="&amp;I$5))</f>
        <v/>
      </c>
      <c r="J7" s="18">
        <f>IF($A7="","",SUMIFS(Jobs!$F$6:$F$205,Jobs!$C$6:$C$205,$A7,Jobs!$D$6:$D$205,"&lt;="&amp;J$5,Jobs!$E$6:$E$205,"&gt;="&amp;J$5))</f>
        <v/>
      </c>
      <c r="K7" s="18">
        <f>IF($A7="","",SUMIFS(Jobs!$F$6:$F$205,Jobs!$C$6:$C$205,$A7,Jobs!$D$6:$D$205,"&lt;="&amp;K$5,Jobs!$E$6:$E$205,"&gt;="&amp;K$5))</f>
        <v/>
      </c>
      <c r="L7" s="18">
        <f>IF($A7="","",SUMIFS(Jobs!$F$6:$F$205,Jobs!$C$6:$C$205,$A7,Jobs!$D$6:$D$205,"&lt;="&amp;L$5,Jobs!$E$6:$E$205,"&gt;="&amp;L$5))</f>
        <v/>
      </c>
      <c r="M7" s="18">
        <f>IF($A7="","",SUMIFS(Jobs!$F$6:$F$205,Jobs!$C$6:$C$205,$A7,Jobs!$D$6:$D$205,"&lt;="&amp;M$5,Jobs!$E$6:$E$205,"&gt;="&amp;M$5))</f>
        <v/>
      </c>
      <c r="N7" s="18">
        <f>IF($A7="","",SUMIFS(Jobs!$F$6:$F$205,Jobs!$C$6:$C$205,$A7,Jobs!$D$6:$D$205,"&lt;="&amp;N$5,Jobs!$E$6:$E$205,"&gt;="&amp;N$5))</f>
        <v/>
      </c>
      <c r="O7" s="18">
        <f>IF($A7="","",SUMIFS(Jobs!$F$6:$F$205,Jobs!$C$6:$C$205,$A7,Jobs!$D$6:$D$205,"&lt;="&amp;O$5,Jobs!$E$6:$E$205,"&gt;="&amp;O$5))</f>
        <v/>
      </c>
      <c r="P7" s="18">
        <f>IF($A7="","",SUMIFS(Jobs!$F$6:$F$205,Jobs!$C$6:$C$205,$A7,Jobs!$D$6:$D$205,"&lt;="&amp;P$5,Jobs!$E$6:$E$205,"&gt;="&amp;P$5))</f>
        <v/>
      </c>
      <c r="Q7" s="18">
        <f>IF($A7="","",SUMIFS(Jobs!$F$6:$F$205,Jobs!$C$6:$C$205,$A7,Jobs!$D$6:$D$205,"&lt;="&amp;Q$5,Jobs!$E$6:$E$205,"&gt;="&amp;Q$5))</f>
        <v/>
      </c>
      <c r="R7" s="18">
        <f>IF($A7="","",SUMIFS(Jobs!$F$6:$F$205,Jobs!$C$6:$C$205,$A7,Jobs!$D$6:$D$205,"&lt;="&amp;R$5,Jobs!$E$6:$E$205,"&gt;="&amp;R$5))</f>
        <v/>
      </c>
      <c r="S7" s="18">
        <f>IF($A7="","",SUMIFS(Jobs!$F$6:$F$205,Jobs!$C$6:$C$205,$A7,Jobs!$D$6:$D$205,"&lt;="&amp;S$5,Jobs!$E$6:$E$205,"&gt;="&amp;S$5))</f>
        <v/>
      </c>
      <c r="T7" s="18">
        <f>IF($A7="","",SUMIFS(Jobs!$F$6:$F$205,Jobs!$C$6:$C$205,$A7,Jobs!$D$6:$D$205,"&lt;="&amp;T$5,Jobs!$E$6:$E$205,"&gt;="&amp;T$5))</f>
        <v/>
      </c>
      <c r="U7" s="18">
        <f>IF($A7="","",SUMIFS(Jobs!$F$6:$F$205,Jobs!$C$6:$C$205,$A7,Jobs!$D$6:$D$205,"&lt;="&amp;U$5,Jobs!$E$6:$E$205,"&gt;="&amp;U$5))</f>
        <v/>
      </c>
      <c r="V7" s="18">
        <f>IF($A7="","",SUMIFS(Jobs!$F$6:$F$205,Jobs!$C$6:$C$205,$A7,Jobs!$D$6:$D$205,"&lt;="&amp;V$5,Jobs!$E$6:$E$205,"&gt;="&amp;V$5))</f>
        <v/>
      </c>
      <c r="W7" s="18">
        <f>IF($A7="","",SUMIFS(Jobs!$F$6:$F$205,Jobs!$C$6:$C$205,$A7,Jobs!$D$6:$D$205,"&lt;="&amp;W$5,Jobs!$E$6:$E$205,"&gt;="&amp;W$5))</f>
        <v/>
      </c>
      <c r="X7" s="18">
        <f>IF($A7="","",SUMIFS(Jobs!$F$6:$F$205,Jobs!$C$6:$C$205,$A7,Jobs!$D$6:$D$205,"&lt;="&amp;X$5,Jobs!$E$6:$E$205,"&gt;="&amp;X$5))</f>
        <v/>
      </c>
      <c r="Y7" s="18">
        <f>IF($A7="","",SUMIFS(Jobs!$F$6:$F$205,Jobs!$C$6:$C$205,$A7,Jobs!$D$6:$D$205,"&lt;="&amp;Y$5,Jobs!$E$6:$E$205,"&gt;="&amp;Y$5))</f>
        <v/>
      </c>
      <c r="Z7" s="18">
        <f>IF($A7="","",SUMIFS(Jobs!$F$6:$F$205,Jobs!$C$6:$C$205,$A7,Jobs!$D$6:$D$205,"&lt;="&amp;Z$5,Jobs!$E$6:$E$205,"&gt;="&amp;Z$5))</f>
        <v/>
      </c>
      <c r="AA7" s="18">
        <f>IF($A7="","",SUMIFS(Jobs!$F$6:$F$205,Jobs!$C$6:$C$205,$A7,Jobs!$D$6:$D$205,"&lt;="&amp;AA$5,Jobs!$E$6:$E$205,"&gt;="&amp;AA$5))</f>
        <v/>
      </c>
      <c r="AB7" s="18">
        <f>IF($A7="","",SUMIFS(Jobs!$F$6:$F$205,Jobs!$C$6:$C$205,$A7,Jobs!$D$6:$D$205,"&lt;="&amp;AB$5,Jobs!$E$6:$E$205,"&gt;="&amp;AB$5))</f>
        <v/>
      </c>
      <c r="AC7" s="18">
        <f>IF($A7="","",SUMIFS(Jobs!$F$6:$F$205,Jobs!$C$6:$C$205,$A7,Jobs!$D$6:$D$205,"&lt;="&amp;AC$5,Jobs!$E$6:$E$205,"&gt;="&amp;AC$5))</f>
        <v/>
      </c>
      <c r="AD7" s="18">
        <f>IF($A7="","",SUMIFS(Jobs!$F$6:$F$205,Jobs!$C$6:$C$205,$A7,Jobs!$D$6:$D$205,"&lt;="&amp;AD$5,Jobs!$E$6:$E$205,"&gt;="&amp;AD$5))</f>
        <v/>
      </c>
      <c r="AE7" s="18">
        <f>IF($A7="","",SUMIFS(Jobs!$F$6:$F$205,Jobs!$C$6:$C$205,$A7,Jobs!$D$6:$D$205,"&lt;="&amp;AE$5,Jobs!$E$6:$E$205,"&gt;="&amp;AE$5))</f>
        <v/>
      </c>
      <c r="AF7" s="18">
        <f>IF($A7="","",SUMIFS(Jobs!$F$6:$F$205,Jobs!$C$6:$C$205,$A7,Jobs!$D$6:$D$205,"&lt;="&amp;AF$5,Jobs!$E$6:$E$205,"&gt;="&amp;AF$5))</f>
        <v/>
      </c>
      <c r="AG7" s="18">
        <f>IF($A7="","",SUMIFS(Jobs!$F$6:$F$205,Jobs!$C$6:$C$205,$A7,Jobs!$D$6:$D$205,"&lt;="&amp;AG$5,Jobs!$E$6:$E$205,"&gt;="&amp;AG$5))</f>
        <v/>
      </c>
      <c r="AH7" s="18">
        <f>IF($A7="","",SUMIFS(Jobs!$F$6:$F$205,Jobs!$C$6:$C$205,$A7,Jobs!$D$6:$D$205,"&lt;="&amp;AH$5,Jobs!$E$6:$E$205,"&gt;="&amp;AH$5))</f>
        <v/>
      </c>
      <c r="AI7" s="18">
        <f>IF($A7="","",SUMIFS(Jobs!$F$6:$F$205,Jobs!$C$6:$C$205,$A7,Jobs!$D$6:$D$205,"&lt;="&amp;AI$5,Jobs!$E$6:$E$205,"&gt;="&amp;AI$5))</f>
        <v/>
      </c>
      <c r="AJ7" s="18">
        <f>IF($A7="","",SUMIFS(Jobs!$F$6:$F$205,Jobs!$C$6:$C$205,$A7,Jobs!$D$6:$D$205,"&lt;="&amp;AJ$5,Jobs!$E$6:$E$205,"&gt;="&amp;AJ$5))</f>
        <v/>
      </c>
      <c r="AK7" s="18">
        <f>IF($A7="","",SUMIFS(Jobs!$F$6:$F$205,Jobs!$C$6:$C$205,$A7,Jobs!$D$6:$D$205,"&lt;="&amp;AK$5,Jobs!$E$6:$E$205,"&gt;="&amp;AK$5))</f>
        <v/>
      </c>
      <c r="AL7" s="18">
        <f>IF($A7="","",SUMIFS(Jobs!$F$6:$F$205,Jobs!$C$6:$C$205,$A7,Jobs!$D$6:$D$205,"&lt;="&amp;AL$5,Jobs!$E$6:$E$205,"&gt;="&amp;AL$5))</f>
        <v/>
      </c>
      <c r="AM7" s="18">
        <f>IF($A7="","",SUMIFS(Jobs!$F$6:$F$205,Jobs!$C$6:$C$205,$A7,Jobs!$D$6:$D$205,"&lt;="&amp;AM$5,Jobs!$E$6:$E$205,"&gt;="&amp;AM$5))</f>
        <v/>
      </c>
      <c r="AN7" s="18">
        <f>IF($A7="","",SUMIFS(Jobs!$F$6:$F$205,Jobs!$C$6:$C$205,$A7,Jobs!$D$6:$D$205,"&lt;="&amp;AN$5,Jobs!$E$6:$E$205,"&gt;="&amp;AN$5))</f>
        <v/>
      </c>
      <c r="AO7" s="18">
        <f>IF($A7="","",SUMIFS(Jobs!$F$6:$F$205,Jobs!$C$6:$C$205,$A7,Jobs!$D$6:$D$205,"&lt;="&amp;AO$5,Jobs!$E$6:$E$205,"&gt;="&amp;AO$5))</f>
        <v/>
      </c>
      <c r="AP7" s="18">
        <f>IF($A7="","",SUMIFS(Jobs!$F$6:$F$205,Jobs!$C$6:$C$205,$A7,Jobs!$D$6:$D$205,"&lt;="&amp;AP$5,Jobs!$E$6:$E$205,"&gt;="&amp;AP$5))</f>
        <v/>
      </c>
      <c r="AQ7" s="18">
        <f>IF($A7="","",SUMIFS(Jobs!$F$6:$F$205,Jobs!$C$6:$C$205,$A7,Jobs!$D$6:$D$205,"&lt;="&amp;AQ$5,Jobs!$E$6:$E$205,"&gt;="&amp;AQ$5))</f>
        <v/>
      </c>
    </row>
    <row r="8">
      <c r="A8" s="17">
        <f>IF(Workstations!$A8="","",Workstations!$A8)</f>
        <v/>
      </c>
      <c r="B8" s="9">
        <f>IF(Workstations!$A8="","",Workstations!$B8)</f>
        <v/>
      </c>
      <c r="C8" s="10">
        <f>IF(Workstations!$A8="","",Workstations!$D8)</f>
        <v/>
      </c>
      <c r="D8" s="18">
        <f>IF($A8="","",SUMIFS(Jobs!$F$6:$F$205,Jobs!$C$6:$C$205,$A8,Jobs!$D$6:$D$205,"&lt;="&amp;D$5,Jobs!$E$6:$E$205,"&gt;="&amp;D$5))</f>
        <v/>
      </c>
      <c r="E8" s="18">
        <f>IF($A8="","",SUMIFS(Jobs!$F$6:$F$205,Jobs!$C$6:$C$205,$A8,Jobs!$D$6:$D$205,"&lt;="&amp;E$5,Jobs!$E$6:$E$205,"&gt;="&amp;E$5))</f>
        <v/>
      </c>
      <c r="F8" s="18">
        <f>IF($A8="","",SUMIFS(Jobs!$F$6:$F$205,Jobs!$C$6:$C$205,$A8,Jobs!$D$6:$D$205,"&lt;="&amp;F$5,Jobs!$E$6:$E$205,"&gt;="&amp;F$5))</f>
        <v/>
      </c>
      <c r="G8" s="18">
        <f>IF($A8="","",SUMIFS(Jobs!$F$6:$F$205,Jobs!$C$6:$C$205,$A8,Jobs!$D$6:$D$205,"&lt;="&amp;G$5,Jobs!$E$6:$E$205,"&gt;="&amp;G$5))</f>
        <v/>
      </c>
      <c r="H8" s="18">
        <f>IF($A8="","",SUMIFS(Jobs!$F$6:$F$205,Jobs!$C$6:$C$205,$A8,Jobs!$D$6:$D$205,"&lt;="&amp;H$5,Jobs!$E$6:$E$205,"&gt;="&amp;H$5))</f>
        <v/>
      </c>
      <c r="I8" s="18">
        <f>IF($A8="","",SUMIFS(Jobs!$F$6:$F$205,Jobs!$C$6:$C$205,$A8,Jobs!$D$6:$D$205,"&lt;="&amp;I$5,Jobs!$E$6:$E$205,"&gt;="&amp;I$5))</f>
        <v/>
      </c>
      <c r="J8" s="18">
        <f>IF($A8="","",SUMIFS(Jobs!$F$6:$F$205,Jobs!$C$6:$C$205,$A8,Jobs!$D$6:$D$205,"&lt;="&amp;J$5,Jobs!$E$6:$E$205,"&gt;="&amp;J$5))</f>
        <v/>
      </c>
      <c r="K8" s="18">
        <f>IF($A8="","",SUMIFS(Jobs!$F$6:$F$205,Jobs!$C$6:$C$205,$A8,Jobs!$D$6:$D$205,"&lt;="&amp;K$5,Jobs!$E$6:$E$205,"&gt;="&amp;K$5))</f>
        <v/>
      </c>
      <c r="L8" s="18">
        <f>IF($A8="","",SUMIFS(Jobs!$F$6:$F$205,Jobs!$C$6:$C$205,$A8,Jobs!$D$6:$D$205,"&lt;="&amp;L$5,Jobs!$E$6:$E$205,"&gt;="&amp;L$5))</f>
        <v/>
      </c>
      <c r="M8" s="18">
        <f>IF($A8="","",SUMIFS(Jobs!$F$6:$F$205,Jobs!$C$6:$C$205,$A8,Jobs!$D$6:$D$205,"&lt;="&amp;M$5,Jobs!$E$6:$E$205,"&gt;="&amp;M$5))</f>
        <v/>
      </c>
      <c r="N8" s="18">
        <f>IF($A8="","",SUMIFS(Jobs!$F$6:$F$205,Jobs!$C$6:$C$205,$A8,Jobs!$D$6:$D$205,"&lt;="&amp;N$5,Jobs!$E$6:$E$205,"&gt;="&amp;N$5))</f>
        <v/>
      </c>
      <c r="O8" s="18">
        <f>IF($A8="","",SUMIFS(Jobs!$F$6:$F$205,Jobs!$C$6:$C$205,$A8,Jobs!$D$6:$D$205,"&lt;="&amp;O$5,Jobs!$E$6:$E$205,"&gt;="&amp;O$5))</f>
        <v/>
      </c>
      <c r="P8" s="18">
        <f>IF($A8="","",SUMIFS(Jobs!$F$6:$F$205,Jobs!$C$6:$C$205,$A8,Jobs!$D$6:$D$205,"&lt;="&amp;P$5,Jobs!$E$6:$E$205,"&gt;="&amp;P$5))</f>
        <v/>
      </c>
      <c r="Q8" s="18">
        <f>IF($A8="","",SUMIFS(Jobs!$F$6:$F$205,Jobs!$C$6:$C$205,$A8,Jobs!$D$6:$D$205,"&lt;="&amp;Q$5,Jobs!$E$6:$E$205,"&gt;="&amp;Q$5))</f>
        <v/>
      </c>
      <c r="R8" s="18">
        <f>IF($A8="","",SUMIFS(Jobs!$F$6:$F$205,Jobs!$C$6:$C$205,$A8,Jobs!$D$6:$D$205,"&lt;="&amp;R$5,Jobs!$E$6:$E$205,"&gt;="&amp;R$5))</f>
        <v/>
      </c>
      <c r="S8" s="18">
        <f>IF($A8="","",SUMIFS(Jobs!$F$6:$F$205,Jobs!$C$6:$C$205,$A8,Jobs!$D$6:$D$205,"&lt;="&amp;S$5,Jobs!$E$6:$E$205,"&gt;="&amp;S$5))</f>
        <v/>
      </c>
      <c r="T8" s="18">
        <f>IF($A8="","",SUMIFS(Jobs!$F$6:$F$205,Jobs!$C$6:$C$205,$A8,Jobs!$D$6:$D$205,"&lt;="&amp;T$5,Jobs!$E$6:$E$205,"&gt;="&amp;T$5))</f>
        <v/>
      </c>
      <c r="U8" s="18">
        <f>IF($A8="","",SUMIFS(Jobs!$F$6:$F$205,Jobs!$C$6:$C$205,$A8,Jobs!$D$6:$D$205,"&lt;="&amp;U$5,Jobs!$E$6:$E$205,"&gt;="&amp;U$5))</f>
        <v/>
      </c>
      <c r="V8" s="18">
        <f>IF($A8="","",SUMIFS(Jobs!$F$6:$F$205,Jobs!$C$6:$C$205,$A8,Jobs!$D$6:$D$205,"&lt;="&amp;V$5,Jobs!$E$6:$E$205,"&gt;="&amp;V$5))</f>
        <v/>
      </c>
      <c r="W8" s="18">
        <f>IF($A8="","",SUMIFS(Jobs!$F$6:$F$205,Jobs!$C$6:$C$205,$A8,Jobs!$D$6:$D$205,"&lt;="&amp;W$5,Jobs!$E$6:$E$205,"&gt;="&amp;W$5))</f>
        <v/>
      </c>
      <c r="X8" s="18">
        <f>IF($A8="","",SUMIFS(Jobs!$F$6:$F$205,Jobs!$C$6:$C$205,$A8,Jobs!$D$6:$D$205,"&lt;="&amp;X$5,Jobs!$E$6:$E$205,"&gt;="&amp;X$5))</f>
        <v/>
      </c>
      <c r="Y8" s="18">
        <f>IF($A8="","",SUMIFS(Jobs!$F$6:$F$205,Jobs!$C$6:$C$205,$A8,Jobs!$D$6:$D$205,"&lt;="&amp;Y$5,Jobs!$E$6:$E$205,"&gt;="&amp;Y$5))</f>
        <v/>
      </c>
      <c r="Z8" s="18">
        <f>IF($A8="","",SUMIFS(Jobs!$F$6:$F$205,Jobs!$C$6:$C$205,$A8,Jobs!$D$6:$D$205,"&lt;="&amp;Z$5,Jobs!$E$6:$E$205,"&gt;="&amp;Z$5))</f>
        <v/>
      </c>
      <c r="AA8" s="18">
        <f>IF($A8="","",SUMIFS(Jobs!$F$6:$F$205,Jobs!$C$6:$C$205,$A8,Jobs!$D$6:$D$205,"&lt;="&amp;AA$5,Jobs!$E$6:$E$205,"&gt;="&amp;AA$5))</f>
        <v/>
      </c>
      <c r="AB8" s="18">
        <f>IF($A8="","",SUMIFS(Jobs!$F$6:$F$205,Jobs!$C$6:$C$205,$A8,Jobs!$D$6:$D$205,"&lt;="&amp;AB$5,Jobs!$E$6:$E$205,"&gt;="&amp;AB$5))</f>
        <v/>
      </c>
      <c r="AC8" s="18">
        <f>IF($A8="","",SUMIFS(Jobs!$F$6:$F$205,Jobs!$C$6:$C$205,$A8,Jobs!$D$6:$D$205,"&lt;="&amp;AC$5,Jobs!$E$6:$E$205,"&gt;="&amp;AC$5))</f>
        <v/>
      </c>
      <c r="AD8" s="18">
        <f>IF($A8="","",SUMIFS(Jobs!$F$6:$F$205,Jobs!$C$6:$C$205,$A8,Jobs!$D$6:$D$205,"&lt;="&amp;AD$5,Jobs!$E$6:$E$205,"&gt;="&amp;AD$5))</f>
        <v/>
      </c>
      <c r="AE8" s="18">
        <f>IF($A8="","",SUMIFS(Jobs!$F$6:$F$205,Jobs!$C$6:$C$205,$A8,Jobs!$D$6:$D$205,"&lt;="&amp;AE$5,Jobs!$E$6:$E$205,"&gt;="&amp;AE$5))</f>
        <v/>
      </c>
      <c r="AF8" s="18">
        <f>IF($A8="","",SUMIFS(Jobs!$F$6:$F$205,Jobs!$C$6:$C$205,$A8,Jobs!$D$6:$D$205,"&lt;="&amp;AF$5,Jobs!$E$6:$E$205,"&gt;="&amp;AF$5))</f>
        <v/>
      </c>
      <c r="AG8" s="18">
        <f>IF($A8="","",SUMIFS(Jobs!$F$6:$F$205,Jobs!$C$6:$C$205,$A8,Jobs!$D$6:$D$205,"&lt;="&amp;AG$5,Jobs!$E$6:$E$205,"&gt;="&amp;AG$5))</f>
        <v/>
      </c>
      <c r="AH8" s="18">
        <f>IF($A8="","",SUMIFS(Jobs!$F$6:$F$205,Jobs!$C$6:$C$205,$A8,Jobs!$D$6:$D$205,"&lt;="&amp;AH$5,Jobs!$E$6:$E$205,"&gt;="&amp;AH$5))</f>
        <v/>
      </c>
      <c r="AI8" s="18">
        <f>IF($A8="","",SUMIFS(Jobs!$F$6:$F$205,Jobs!$C$6:$C$205,$A8,Jobs!$D$6:$D$205,"&lt;="&amp;AI$5,Jobs!$E$6:$E$205,"&gt;="&amp;AI$5))</f>
        <v/>
      </c>
      <c r="AJ8" s="18">
        <f>IF($A8="","",SUMIFS(Jobs!$F$6:$F$205,Jobs!$C$6:$C$205,$A8,Jobs!$D$6:$D$205,"&lt;="&amp;AJ$5,Jobs!$E$6:$E$205,"&gt;="&amp;AJ$5))</f>
        <v/>
      </c>
      <c r="AK8" s="18">
        <f>IF($A8="","",SUMIFS(Jobs!$F$6:$F$205,Jobs!$C$6:$C$205,$A8,Jobs!$D$6:$D$205,"&lt;="&amp;AK$5,Jobs!$E$6:$E$205,"&gt;="&amp;AK$5))</f>
        <v/>
      </c>
      <c r="AL8" s="18">
        <f>IF($A8="","",SUMIFS(Jobs!$F$6:$F$205,Jobs!$C$6:$C$205,$A8,Jobs!$D$6:$D$205,"&lt;="&amp;AL$5,Jobs!$E$6:$E$205,"&gt;="&amp;AL$5))</f>
        <v/>
      </c>
      <c r="AM8" s="18">
        <f>IF($A8="","",SUMIFS(Jobs!$F$6:$F$205,Jobs!$C$6:$C$205,$A8,Jobs!$D$6:$D$205,"&lt;="&amp;AM$5,Jobs!$E$6:$E$205,"&gt;="&amp;AM$5))</f>
        <v/>
      </c>
      <c r="AN8" s="18">
        <f>IF($A8="","",SUMIFS(Jobs!$F$6:$F$205,Jobs!$C$6:$C$205,$A8,Jobs!$D$6:$D$205,"&lt;="&amp;AN$5,Jobs!$E$6:$E$205,"&gt;="&amp;AN$5))</f>
        <v/>
      </c>
      <c r="AO8" s="18">
        <f>IF($A8="","",SUMIFS(Jobs!$F$6:$F$205,Jobs!$C$6:$C$205,$A8,Jobs!$D$6:$D$205,"&lt;="&amp;AO$5,Jobs!$E$6:$E$205,"&gt;="&amp;AO$5))</f>
        <v/>
      </c>
      <c r="AP8" s="18">
        <f>IF($A8="","",SUMIFS(Jobs!$F$6:$F$205,Jobs!$C$6:$C$205,$A8,Jobs!$D$6:$D$205,"&lt;="&amp;AP$5,Jobs!$E$6:$E$205,"&gt;="&amp;AP$5))</f>
        <v/>
      </c>
      <c r="AQ8" s="18">
        <f>IF($A8="","",SUMIFS(Jobs!$F$6:$F$205,Jobs!$C$6:$C$205,$A8,Jobs!$D$6:$D$205,"&lt;="&amp;AQ$5,Jobs!$E$6:$E$205,"&gt;="&amp;AQ$5))</f>
        <v/>
      </c>
    </row>
    <row r="9">
      <c r="A9" s="17">
        <f>IF(Workstations!$A9="","",Workstations!$A9)</f>
        <v/>
      </c>
      <c r="B9" s="9">
        <f>IF(Workstations!$A9="","",Workstations!$B9)</f>
        <v/>
      </c>
      <c r="C9" s="10">
        <f>IF(Workstations!$A9="","",Workstations!$D9)</f>
        <v/>
      </c>
      <c r="D9" s="18">
        <f>IF($A9="","",SUMIFS(Jobs!$F$6:$F$205,Jobs!$C$6:$C$205,$A9,Jobs!$D$6:$D$205,"&lt;="&amp;D$5,Jobs!$E$6:$E$205,"&gt;="&amp;D$5))</f>
        <v/>
      </c>
      <c r="E9" s="18">
        <f>IF($A9="","",SUMIFS(Jobs!$F$6:$F$205,Jobs!$C$6:$C$205,$A9,Jobs!$D$6:$D$205,"&lt;="&amp;E$5,Jobs!$E$6:$E$205,"&gt;="&amp;E$5))</f>
        <v/>
      </c>
      <c r="F9" s="18">
        <f>IF($A9="","",SUMIFS(Jobs!$F$6:$F$205,Jobs!$C$6:$C$205,$A9,Jobs!$D$6:$D$205,"&lt;="&amp;F$5,Jobs!$E$6:$E$205,"&gt;="&amp;F$5))</f>
        <v/>
      </c>
      <c r="G9" s="18">
        <f>IF($A9="","",SUMIFS(Jobs!$F$6:$F$205,Jobs!$C$6:$C$205,$A9,Jobs!$D$6:$D$205,"&lt;="&amp;G$5,Jobs!$E$6:$E$205,"&gt;="&amp;G$5))</f>
        <v/>
      </c>
      <c r="H9" s="18">
        <f>IF($A9="","",SUMIFS(Jobs!$F$6:$F$205,Jobs!$C$6:$C$205,$A9,Jobs!$D$6:$D$205,"&lt;="&amp;H$5,Jobs!$E$6:$E$205,"&gt;="&amp;H$5))</f>
        <v/>
      </c>
      <c r="I9" s="18">
        <f>IF($A9="","",SUMIFS(Jobs!$F$6:$F$205,Jobs!$C$6:$C$205,$A9,Jobs!$D$6:$D$205,"&lt;="&amp;I$5,Jobs!$E$6:$E$205,"&gt;="&amp;I$5))</f>
        <v/>
      </c>
      <c r="J9" s="18">
        <f>IF($A9="","",SUMIFS(Jobs!$F$6:$F$205,Jobs!$C$6:$C$205,$A9,Jobs!$D$6:$D$205,"&lt;="&amp;J$5,Jobs!$E$6:$E$205,"&gt;="&amp;J$5))</f>
        <v/>
      </c>
      <c r="K9" s="18">
        <f>IF($A9="","",SUMIFS(Jobs!$F$6:$F$205,Jobs!$C$6:$C$205,$A9,Jobs!$D$6:$D$205,"&lt;="&amp;K$5,Jobs!$E$6:$E$205,"&gt;="&amp;K$5))</f>
        <v/>
      </c>
      <c r="L9" s="18">
        <f>IF($A9="","",SUMIFS(Jobs!$F$6:$F$205,Jobs!$C$6:$C$205,$A9,Jobs!$D$6:$D$205,"&lt;="&amp;L$5,Jobs!$E$6:$E$205,"&gt;="&amp;L$5))</f>
        <v/>
      </c>
      <c r="M9" s="18">
        <f>IF($A9="","",SUMIFS(Jobs!$F$6:$F$205,Jobs!$C$6:$C$205,$A9,Jobs!$D$6:$D$205,"&lt;="&amp;M$5,Jobs!$E$6:$E$205,"&gt;="&amp;M$5))</f>
        <v/>
      </c>
      <c r="N9" s="18">
        <f>IF($A9="","",SUMIFS(Jobs!$F$6:$F$205,Jobs!$C$6:$C$205,$A9,Jobs!$D$6:$D$205,"&lt;="&amp;N$5,Jobs!$E$6:$E$205,"&gt;="&amp;N$5))</f>
        <v/>
      </c>
      <c r="O9" s="18">
        <f>IF($A9="","",SUMIFS(Jobs!$F$6:$F$205,Jobs!$C$6:$C$205,$A9,Jobs!$D$6:$D$205,"&lt;="&amp;O$5,Jobs!$E$6:$E$205,"&gt;="&amp;O$5))</f>
        <v/>
      </c>
      <c r="P9" s="18">
        <f>IF($A9="","",SUMIFS(Jobs!$F$6:$F$205,Jobs!$C$6:$C$205,$A9,Jobs!$D$6:$D$205,"&lt;="&amp;P$5,Jobs!$E$6:$E$205,"&gt;="&amp;P$5))</f>
        <v/>
      </c>
      <c r="Q9" s="18">
        <f>IF($A9="","",SUMIFS(Jobs!$F$6:$F$205,Jobs!$C$6:$C$205,$A9,Jobs!$D$6:$D$205,"&lt;="&amp;Q$5,Jobs!$E$6:$E$205,"&gt;="&amp;Q$5))</f>
        <v/>
      </c>
      <c r="R9" s="18">
        <f>IF($A9="","",SUMIFS(Jobs!$F$6:$F$205,Jobs!$C$6:$C$205,$A9,Jobs!$D$6:$D$205,"&lt;="&amp;R$5,Jobs!$E$6:$E$205,"&gt;="&amp;R$5))</f>
        <v/>
      </c>
      <c r="S9" s="18">
        <f>IF($A9="","",SUMIFS(Jobs!$F$6:$F$205,Jobs!$C$6:$C$205,$A9,Jobs!$D$6:$D$205,"&lt;="&amp;S$5,Jobs!$E$6:$E$205,"&gt;="&amp;S$5))</f>
        <v/>
      </c>
      <c r="T9" s="18">
        <f>IF($A9="","",SUMIFS(Jobs!$F$6:$F$205,Jobs!$C$6:$C$205,$A9,Jobs!$D$6:$D$205,"&lt;="&amp;T$5,Jobs!$E$6:$E$205,"&gt;="&amp;T$5))</f>
        <v/>
      </c>
      <c r="U9" s="18">
        <f>IF($A9="","",SUMIFS(Jobs!$F$6:$F$205,Jobs!$C$6:$C$205,$A9,Jobs!$D$6:$D$205,"&lt;="&amp;U$5,Jobs!$E$6:$E$205,"&gt;="&amp;U$5))</f>
        <v/>
      </c>
      <c r="V9" s="18">
        <f>IF($A9="","",SUMIFS(Jobs!$F$6:$F$205,Jobs!$C$6:$C$205,$A9,Jobs!$D$6:$D$205,"&lt;="&amp;V$5,Jobs!$E$6:$E$205,"&gt;="&amp;V$5))</f>
        <v/>
      </c>
      <c r="W9" s="18">
        <f>IF($A9="","",SUMIFS(Jobs!$F$6:$F$205,Jobs!$C$6:$C$205,$A9,Jobs!$D$6:$D$205,"&lt;="&amp;W$5,Jobs!$E$6:$E$205,"&gt;="&amp;W$5))</f>
        <v/>
      </c>
      <c r="X9" s="18">
        <f>IF($A9="","",SUMIFS(Jobs!$F$6:$F$205,Jobs!$C$6:$C$205,$A9,Jobs!$D$6:$D$205,"&lt;="&amp;X$5,Jobs!$E$6:$E$205,"&gt;="&amp;X$5))</f>
        <v/>
      </c>
      <c r="Y9" s="18">
        <f>IF($A9="","",SUMIFS(Jobs!$F$6:$F$205,Jobs!$C$6:$C$205,$A9,Jobs!$D$6:$D$205,"&lt;="&amp;Y$5,Jobs!$E$6:$E$205,"&gt;="&amp;Y$5))</f>
        <v/>
      </c>
      <c r="Z9" s="18">
        <f>IF($A9="","",SUMIFS(Jobs!$F$6:$F$205,Jobs!$C$6:$C$205,$A9,Jobs!$D$6:$D$205,"&lt;="&amp;Z$5,Jobs!$E$6:$E$205,"&gt;="&amp;Z$5))</f>
        <v/>
      </c>
      <c r="AA9" s="18">
        <f>IF($A9="","",SUMIFS(Jobs!$F$6:$F$205,Jobs!$C$6:$C$205,$A9,Jobs!$D$6:$D$205,"&lt;="&amp;AA$5,Jobs!$E$6:$E$205,"&gt;="&amp;AA$5))</f>
        <v/>
      </c>
      <c r="AB9" s="18">
        <f>IF($A9="","",SUMIFS(Jobs!$F$6:$F$205,Jobs!$C$6:$C$205,$A9,Jobs!$D$6:$D$205,"&lt;="&amp;AB$5,Jobs!$E$6:$E$205,"&gt;="&amp;AB$5))</f>
        <v/>
      </c>
      <c r="AC9" s="18">
        <f>IF($A9="","",SUMIFS(Jobs!$F$6:$F$205,Jobs!$C$6:$C$205,$A9,Jobs!$D$6:$D$205,"&lt;="&amp;AC$5,Jobs!$E$6:$E$205,"&gt;="&amp;AC$5))</f>
        <v/>
      </c>
      <c r="AD9" s="18">
        <f>IF($A9="","",SUMIFS(Jobs!$F$6:$F$205,Jobs!$C$6:$C$205,$A9,Jobs!$D$6:$D$205,"&lt;="&amp;AD$5,Jobs!$E$6:$E$205,"&gt;="&amp;AD$5))</f>
        <v/>
      </c>
      <c r="AE9" s="18">
        <f>IF($A9="","",SUMIFS(Jobs!$F$6:$F$205,Jobs!$C$6:$C$205,$A9,Jobs!$D$6:$D$205,"&lt;="&amp;AE$5,Jobs!$E$6:$E$205,"&gt;="&amp;AE$5))</f>
        <v/>
      </c>
      <c r="AF9" s="18">
        <f>IF($A9="","",SUMIFS(Jobs!$F$6:$F$205,Jobs!$C$6:$C$205,$A9,Jobs!$D$6:$D$205,"&lt;="&amp;AF$5,Jobs!$E$6:$E$205,"&gt;="&amp;AF$5))</f>
        <v/>
      </c>
      <c r="AG9" s="18">
        <f>IF($A9="","",SUMIFS(Jobs!$F$6:$F$205,Jobs!$C$6:$C$205,$A9,Jobs!$D$6:$D$205,"&lt;="&amp;AG$5,Jobs!$E$6:$E$205,"&gt;="&amp;AG$5))</f>
        <v/>
      </c>
      <c r="AH9" s="18">
        <f>IF($A9="","",SUMIFS(Jobs!$F$6:$F$205,Jobs!$C$6:$C$205,$A9,Jobs!$D$6:$D$205,"&lt;="&amp;AH$5,Jobs!$E$6:$E$205,"&gt;="&amp;AH$5))</f>
        <v/>
      </c>
      <c r="AI9" s="18">
        <f>IF($A9="","",SUMIFS(Jobs!$F$6:$F$205,Jobs!$C$6:$C$205,$A9,Jobs!$D$6:$D$205,"&lt;="&amp;AI$5,Jobs!$E$6:$E$205,"&gt;="&amp;AI$5))</f>
        <v/>
      </c>
      <c r="AJ9" s="18">
        <f>IF($A9="","",SUMIFS(Jobs!$F$6:$F$205,Jobs!$C$6:$C$205,$A9,Jobs!$D$6:$D$205,"&lt;="&amp;AJ$5,Jobs!$E$6:$E$205,"&gt;="&amp;AJ$5))</f>
        <v/>
      </c>
      <c r="AK9" s="18">
        <f>IF($A9="","",SUMIFS(Jobs!$F$6:$F$205,Jobs!$C$6:$C$205,$A9,Jobs!$D$6:$D$205,"&lt;="&amp;AK$5,Jobs!$E$6:$E$205,"&gt;="&amp;AK$5))</f>
        <v/>
      </c>
      <c r="AL9" s="18">
        <f>IF($A9="","",SUMIFS(Jobs!$F$6:$F$205,Jobs!$C$6:$C$205,$A9,Jobs!$D$6:$D$205,"&lt;="&amp;AL$5,Jobs!$E$6:$E$205,"&gt;="&amp;AL$5))</f>
        <v/>
      </c>
      <c r="AM9" s="18">
        <f>IF($A9="","",SUMIFS(Jobs!$F$6:$F$205,Jobs!$C$6:$C$205,$A9,Jobs!$D$6:$D$205,"&lt;="&amp;AM$5,Jobs!$E$6:$E$205,"&gt;="&amp;AM$5))</f>
        <v/>
      </c>
      <c r="AN9" s="18">
        <f>IF($A9="","",SUMIFS(Jobs!$F$6:$F$205,Jobs!$C$6:$C$205,$A9,Jobs!$D$6:$D$205,"&lt;="&amp;AN$5,Jobs!$E$6:$E$205,"&gt;="&amp;AN$5))</f>
        <v/>
      </c>
      <c r="AO9" s="18">
        <f>IF($A9="","",SUMIFS(Jobs!$F$6:$F$205,Jobs!$C$6:$C$205,$A9,Jobs!$D$6:$D$205,"&lt;="&amp;AO$5,Jobs!$E$6:$E$205,"&gt;="&amp;AO$5))</f>
        <v/>
      </c>
      <c r="AP9" s="18">
        <f>IF($A9="","",SUMIFS(Jobs!$F$6:$F$205,Jobs!$C$6:$C$205,$A9,Jobs!$D$6:$D$205,"&lt;="&amp;AP$5,Jobs!$E$6:$E$205,"&gt;="&amp;AP$5))</f>
        <v/>
      </c>
      <c r="AQ9" s="18">
        <f>IF($A9="","",SUMIFS(Jobs!$F$6:$F$205,Jobs!$C$6:$C$205,$A9,Jobs!$D$6:$D$205,"&lt;="&amp;AQ$5,Jobs!$E$6:$E$205,"&gt;="&amp;AQ$5))</f>
        <v/>
      </c>
    </row>
    <row r="10">
      <c r="A10" s="17">
        <f>IF(Workstations!$A10="","",Workstations!$A10)</f>
        <v/>
      </c>
      <c r="B10" s="9">
        <f>IF(Workstations!$A10="","",Workstations!$B10)</f>
        <v/>
      </c>
      <c r="C10" s="10">
        <f>IF(Workstations!$A10="","",Workstations!$D10)</f>
        <v/>
      </c>
      <c r="D10" s="18">
        <f>IF($A10="","",SUMIFS(Jobs!$F$6:$F$205,Jobs!$C$6:$C$205,$A10,Jobs!$D$6:$D$205,"&lt;="&amp;D$5,Jobs!$E$6:$E$205,"&gt;="&amp;D$5))</f>
        <v/>
      </c>
      <c r="E10" s="18">
        <f>IF($A10="","",SUMIFS(Jobs!$F$6:$F$205,Jobs!$C$6:$C$205,$A10,Jobs!$D$6:$D$205,"&lt;="&amp;E$5,Jobs!$E$6:$E$205,"&gt;="&amp;E$5))</f>
        <v/>
      </c>
      <c r="F10" s="18">
        <f>IF($A10="","",SUMIFS(Jobs!$F$6:$F$205,Jobs!$C$6:$C$205,$A10,Jobs!$D$6:$D$205,"&lt;="&amp;F$5,Jobs!$E$6:$E$205,"&gt;="&amp;F$5))</f>
        <v/>
      </c>
      <c r="G10" s="18">
        <f>IF($A10="","",SUMIFS(Jobs!$F$6:$F$205,Jobs!$C$6:$C$205,$A10,Jobs!$D$6:$D$205,"&lt;="&amp;G$5,Jobs!$E$6:$E$205,"&gt;="&amp;G$5))</f>
        <v/>
      </c>
      <c r="H10" s="18">
        <f>IF($A10="","",SUMIFS(Jobs!$F$6:$F$205,Jobs!$C$6:$C$205,$A10,Jobs!$D$6:$D$205,"&lt;="&amp;H$5,Jobs!$E$6:$E$205,"&gt;="&amp;H$5))</f>
        <v/>
      </c>
      <c r="I10" s="18">
        <f>IF($A10="","",SUMIFS(Jobs!$F$6:$F$205,Jobs!$C$6:$C$205,$A10,Jobs!$D$6:$D$205,"&lt;="&amp;I$5,Jobs!$E$6:$E$205,"&gt;="&amp;I$5))</f>
        <v/>
      </c>
      <c r="J10" s="18">
        <f>IF($A10="","",SUMIFS(Jobs!$F$6:$F$205,Jobs!$C$6:$C$205,$A10,Jobs!$D$6:$D$205,"&lt;="&amp;J$5,Jobs!$E$6:$E$205,"&gt;="&amp;J$5))</f>
        <v/>
      </c>
      <c r="K10" s="18">
        <f>IF($A10="","",SUMIFS(Jobs!$F$6:$F$205,Jobs!$C$6:$C$205,$A10,Jobs!$D$6:$D$205,"&lt;="&amp;K$5,Jobs!$E$6:$E$205,"&gt;="&amp;K$5))</f>
        <v/>
      </c>
      <c r="L10" s="18">
        <f>IF($A10="","",SUMIFS(Jobs!$F$6:$F$205,Jobs!$C$6:$C$205,$A10,Jobs!$D$6:$D$205,"&lt;="&amp;L$5,Jobs!$E$6:$E$205,"&gt;="&amp;L$5))</f>
        <v/>
      </c>
      <c r="M10" s="18">
        <f>IF($A10="","",SUMIFS(Jobs!$F$6:$F$205,Jobs!$C$6:$C$205,$A10,Jobs!$D$6:$D$205,"&lt;="&amp;M$5,Jobs!$E$6:$E$205,"&gt;="&amp;M$5))</f>
        <v/>
      </c>
      <c r="N10" s="18">
        <f>IF($A10="","",SUMIFS(Jobs!$F$6:$F$205,Jobs!$C$6:$C$205,$A10,Jobs!$D$6:$D$205,"&lt;="&amp;N$5,Jobs!$E$6:$E$205,"&gt;="&amp;N$5))</f>
        <v/>
      </c>
      <c r="O10" s="18">
        <f>IF($A10="","",SUMIFS(Jobs!$F$6:$F$205,Jobs!$C$6:$C$205,$A10,Jobs!$D$6:$D$205,"&lt;="&amp;O$5,Jobs!$E$6:$E$205,"&gt;="&amp;O$5))</f>
        <v/>
      </c>
      <c r="P10" s="18">
        <f>IF($A10="","",SUMIFS(Jobs!$F$6:$F$205,Jobs!$C$6:$C$205,$A10,Jobs!$D$6:$D$205,"&lt;="&amp;P$5,Jobs!$E$6:$E$205,"&gt;="&amp;P$5))</f>
        <v/>
      </c>
      <c r="Q10" s="18">
        <f>IF($A10="","",SUMIFS(Jobs!$F$6:$F$205,Jobs!$C$6:$C$205,$A10,Jobs!$D$6:$D$205,"&lt;="&amp;Q$5,Jobs!$E$6:$E$205,"&gt;="&amp;Q$5))</f>
        <v/>
      </c>
      <c r="R10" s="18">
        <f>IF($A10="","",SUMIFS(Jobs!$F$6:$F$205,Jobs!$C$6:$C$205,$A10,Jobs!$D$6:$D$205,"&lt;="&amp;R$5,Jobs!$E$6:$E$205,"&gt;="&amp;R$5))</f>
        <v/>
      </c>
      <c r="S10" s="18">
        <f>IF($A10="","",SUMIFS(Jobs!$F$6:$F$205,Jobs!$C$6:$C$205,$A10,Jobs!$D$6:$D$205,"&lt;="&amp;S$5,Jobs!$E$6:$E$205,"&gt;="&amp;S$5))</f>
        <v/>
      </c>
      <c r="T10" s="18">
        <f>IF($A10="","",SUMIFS(Jobs!$F$6:$F$205,Jobs!$C$6:$C$205,$A10,Jobs!$D$6:$D$205,"&lt;="&amp;T$5,Jobs!$E$6:$E$205,"&gt;="&amp;T$5))</f>
        <v/>
      </c>
      <c r="U10" s="18">
        <f>IF($A10="","",SUMIFS(Jobs!$F$6:$F$205,Jobs!$C$6:$C$205,$A10,Jobs!$D$6:$D$205,"&lt;="&amp;U$5,Jobs!$E$6:$E$205,"&gt;="&amp;U$5))</f>
        <v/>
      </c>
      <c r="V10" s="18">
        <f>IF($A10="","",SUMIFS(Jobs!$F$6:$F$205,Jobs!$C$6:$C$205,$A10,Jobs!$D$6:$D$205,"&lt;="&amp;V$5,Jobs!$E$6:$E$205,"&gt;="&amp;V$5))</f>
        <v/>
      </c>
      <c r="W10" s="18">
        <f>IF($A10="","",SUMIFS(Jobs!$F$6:$F$205,Jobs!$C$6:$C$205,$A10,Jobs!$D$6:$D$205,"&lt;="&amp;W$5,Jobs!$E$6:$E$205,"&gt;="&amp;W$5))</f>
        <v/>
      </c>
      <c r="X10" s="18">
        <f>IF($A10="","",SUMIFS(Jobs!$F$6:$F$205,Jobs!$C$6:$C$205,$A10,Jobs!$D$6:$D$205,"&lt;="&amp;X$5,Jobs!$E$6:$E$205,"&gt;="&amp;X$5))</f>
        <v/>
      </c>
      <c r="Y10" s="18">
        <f>IF($A10="","",SUMIFS(Jobs!$F$6:$F$205,Jobs!$C$6:$C$205,$A10,Jobs!$D$6:$D$205,"&lt;="&amp;Y$5,Jobs!$E$6:$E$205,"&gt;="&amp;Y$5))</f>
        <v/>
      </c>
      <c r="Z10" s="18">
        <f>IF($A10="","",SUMIFS(Jobs!$F$6:$F$205,Jobs!$C$6:$C$205,$A10,Jobs!$D$6:$D$205,"&lt;="&amp;Z$5,Jobs!$E$6:$E$205,"&gt;="&amp;Z$5))</f>
        <v/>
      </c>
      <c r="AA10" s="18">
        <f>IF($A10="","",SUMIFS(Jobs!$F$6:$F$205,Jobs!$C$6:$C$205,$A10,Jobs!$D$6:$D$205,"&lt;="&amp;AA$5,Jobs!$E$6:$E$205,"&gt;="&amp;AA$5))</f>
        <v/>
      </c>
      <c r="AB10" s="18">
        <f>IF($A10="","",SUMIFS(Jobs!$F$6:$F$205,Jobs!$C$6:$C$205,$A10,Jobs!$D$6:$D$205,"&lt;="&amp;AB$5,Jobs!$E$6:$E$205,"&gt;="&amp;AB$5))</f>
        <v/>
      </c>
      <c r="AC10" s="18">
        <f>IF($A10="","",SUMIFS(Jobs!$F$6:$F$205,Jobs!$C$6:$C$205,$A10,Jobs!$D$6:$D$205,"&lt;="&amp;AC$5,Jobs!$E$6:$E$205,"&gt;="&amp;AC$5))</f>
        <v/>
      </c>
      <c r="AD10" s="18">
        <f>IF($A10="","",SUMIFS(Jobs!$F$6:$F$205,Jobs!$C$6:$C$205,$A10,Jobs!$D$6:$D$205,"&lt;="&amp;AD$5,Jobs!$E$6:$E$205,"&gt;="&amp;AD$5))</f>
        <v/>
      </c>
      <c r="AE10" s="18">
        <f>IF($A10="","",SUMIFS(Jobs!$F$6:$F$205,Jobs!$C$6:$C$205,$A10,Jobs!$D$6:$D$205,"&lt;="&amp;AE$5,Jobs!$E$6:$E$205,"&gt;="&amp;AE$5))</f>
        <v/>
      </c>
      <c r="AF10" s="18">
        <f>IF($A10="","",SUMIFS(Jobs!$F$6:$F$205,Jobs!$C$6:$C$205,$A10,Jobs!$D$6:$D$205,"&lt;="&amp;AF$5,Jobs!$E$6:$E$205,"&gt;="&amp;AF$5))</f>
        <v/>
      </c>
      <c r="AG10" s="18">
        <f>IF($A10="","",SUMIFS(Jobs!$F$6:$F$205,Jobs!$C$6:$C$205,$A10,Jobs!$D$6:$D$205,"&lt;="&amp;AG$5,Jobs!$E$6:$E$205,"&gt;="&amp;AG$5))</f>
        <v/>
      </c>
      <c r="AH10" s="18">
        <f>IF($A10="","",SUMIFS(Jobs!$F$6:$F$205,Jobs!$C$6:$C$205,$A10,Jobs!$D$6:$D$205,"&lt;="&amp;AH$5,Jobs!$E$6:$E$205,"&gt;="&amp;AH$5))</f>
        <v/>
      </c>
      <c r="AI10" s="18">
        <f>IF($A10="","",SUMIFS(Jobs!$F$6:$F$205,Jobs!$C$6:$C$205,$A10,Jobs!$D$6:$D$205,"&lt;="&amp;AI$5,Jobs!$E$6:$E$205,"&gt;="&amp;AI$5))</f>
        <v/>
      </c>
      <c r="AJ10" s="18">
        <f>IF($A10="","",SUMIFS(Jobs!$F$6:$F$205,Jobs!$C$6:$C$205,$A10,Jobs!$D$6:$D$205,"&lt;="&amp;AJ$5,Jobs!$E$6:$E$205,"&gt;="&amp;AJ$5))</f>
        <v/>
      </c>
      <c r="AK10" s="18">
        <f>IF($A10="","",SUMIFS(Jobs!$F$6:$F$205,Jobs!$C$6:$C$205,$A10,Jobs!$D$6:$D$205,"&lt;="&amp;AK$5,Jobs!$E$6:$E$205,"&gt;="&amp;AK$5))</f>
        <v/>
      </c>
      <c r="AL10" s="18">
        <f>IF($A10="","",SUMIFS(Jobs!$F$6:$F$205,Jobs!$C$6:$C$205,$A10,Jobs!$D$6:$D$205,"&lt;="&amp;AL$5,Jobs!$E$6:$E$205,"&gt;="&amp;AL$5))</f>
        <v/>
      </c>
      <c r="AM10" s="18">
        <f>IF($A10="","",SUMIFS(Jobs!$F$6:$F$205,Jobs!$C$6:$C$205,$A10,Jobs!$D$6:$D$205,"&lt;="&amp;AM$5,Jobs!$E$6:$E$205,"&gt;="&amp;AM$5))</f>
        <v/>
      </c>
      <c r="AN10" s="18">
        <f>IF($A10="","",SUMIFS(Jobs!$F$6:$F$205,Jobs!$C$6:$C$205,$A10,Jobs!$D$6:$D$205,"&lt;="&amp;AN$5,Jobs!$E$6:$E$205,"&gt;="&amp;AN$5))</f>
        <v/>
      </c>
      <c r="AO10" s="18">
        <f>IF($A10="","",SUMIFS(Jobs!$F$6:$F$205,Jobs!$C$6:$C$205,$A10,Jobs!$D$6:$D$205,"&lt;="&amp;AO$5,Jobs!$E$6:$E$205,"&gt;="&amp;AO$5))</f>
        <v/>
      </c>
      <c r="AP10" s="18">
        <f>IF($A10="","",SUMIFS(Jobs!$F$6:$F$205,Jobs!$C$6:$C$205,$A10,Jobs!$D$6:$D$205,"&lt;="&amp;AP$5,Jobs!$E$6:$E$205,"&gt;="&amp;AP$5))</f>
        <v/>
      </c>
      <c r="AQ10" s="18">
        <f>IF($A10="","",SUMIFS(Jobs!$F$6:$F$205,Jobs!$C$6:$C$205,$A10,Jobs!$D$6:$D$205,"&lt;="&amp;AQ$5,Jobs!$E$6:$E$205,"&gt;="&amp;AQ$5))</f>
        <v/>
      </c>
    </row>
    <row r="11">
      <c r="A11" s="17">
        <f>IF(Workstations!$A11="","",Workstations!$A11)</f>
        <v/>
      </c>
      <c r="B11" s="9">
        <f>IF(Workstations!$A11="","",Workstations!$B11)</f>
        <v/>
      </c>
      <c r="C11" s="10">
        <f>IF(Workstations!$A11="","",Workstations!$D11)</f>
        <v/>
      </c>
      <c r="D11" s="18">
        <f>IF($A11="","",SUMIFS(Jobs!$F$6:$F$205,Jobs!$C$6:$C$205,$A11,Jobs!$D$6:$D$205,"&lt;="&amp;D$5,Jobs!$E$6:$E$205,"&gt;="&amp;D$5))</f>
        <v/>
      </c>
      <c r="E11" s="18">
        <f>IF($A11="","",SUMIFS(Jobs!$F$6:$F$205,Jobs!$C$6:$C$205,$A11,Jobs!$D$6:$D$205,"&lt;="&amp;E$5,Jobs!$E$6:$E$205,"&gt;="&amp;E$5))</f>
        <v/>
      </c>
      <c r="F11" s="18">
        <f>IF($A11="","",SUMIFS(Jobs!$F$6:$F$205,Jobs!$C$6:$C$205,$A11,Jobs!$D$6:$D$205,"&lt;="&amp;F$5,Jobs!$E$6:$E$205,"&gt;="&amp;F$5))</f>
        <v/>
      </c>
      <c r="G11" s="18">
        <f>IF($A11="","",SUMIFS(Jobs!$F$6:$F$205,Jobs!$C$6:$C$205,$A11,Jobs!$D$6:$D$205,"&lt;="&amp;G$5,Jobs!$E$6:$E$205,"&gt;="&amp;G$5))</f>
        <v/>
      </c>
      <c r="H11" s="18">
        <f>IF($A11="","",SUMIFS(Jobs!$F$6:$F$205,Jobs!$C$6:$C$205,$A11,Jobs!$D$6:$D$205,"&lt;="&amp;H$5,Jobs!$E$6:$E$205,"&gt;="&amp;H$5))</f>
        <v/>
      </c>
      <c r="I11" s="18">
        <f>IF($A11="","",SUMIFS(Jobs!$F$6:$F$205,Jobs!$C$6:$C$205,$A11,Jobs!$D$6:$D$205,"&lt;="&amp;I$5,Jobs!$E$6:$E$205,"&gt;="&amp;I$5))</f>
        <v/>
      </c>
      <c r="J11" s="18">
        <f>IF($A11="","",SUMIFS(Jobs!$F$6:$F$205,Jobs!$C$6:$C$205,$A11,Jobs!$D$6:$D$205,"&lt;="&amp;J$5,Jobs!$E$6:$E$205,"&gt;="&amp;J$5))</f>
        <v/>
      </c>
      <c r="K11" s="18">
        <f>IF($A11="","",SUMIFS(Jobs!$F$6:$F$205,Jobs!$C$6:$C$205,$A11,Jobs!$D$6:$D$205,"&lt;="&amp;K$5,Jobs!$E$6:$E$205,"&gt;="&amp;K$5))</f>
        <v/>
      </c>
      <c r="L11" s="18">
        <f>IF($A11="","",SUMIFS(Jobs!$F$6:$F$205,Jobs!$C$6:$C$205,$A11,Jobs!$D$6:$D$205,"&lt;="&amp;L$5,Jobs!$E$6:$E$205,"&gt;="&amp;L$5))</f>
        <v/>
      </c>
      <c r="M11" s="18">
        <f>IF($A11="","",SUMIFS(Jobs!$F$6:$F$205,Jobs!$C$6:$C$205,$A11,Jobs!$D$6:$D$205,"&lt;="&amp;M$5,Jobs!$E$6:$E$205,"&gt;="&amp;M$5))</f>
        <v/>
      </c>
      <c r="N11" s="18">
        <f>IF($A11="","",SUMIFS(Jobs!$F$6:$F$205,Jobs!$C$6:$C$205,$A11,Jobs!$D$6:$D$205,"&lt;="&amp;N$5,Jobs!$E$6:$E$205,"&gt;="&amp;N$5))</f>
        <v/>
      </c>
      <c r="O11" s="18">
        <f>IF($A11="","",SUMIFS(Jobs!$F$6:$F$205,Jobs!$C$6:$C$205,$A11,Jobs!$D$6:$D$205,"&lt;="&amp;O$5,Jobs!$E$6:$E$205,"&gt;="&amp;O$5))</f>
        <v/>
      </c>
      <c r="P11" s="18">
        <f>IF($A11="","",SUMIFS(Jobs!$F$6:$F$205,Jobs!$C$6:$C$205,$A11,Jobs!$D$6:$D$205,"&lt;="&amp;P$5,Jobs!$E$6:$E$205,"&gt;="&amp;P$5))</f>
        <v/>
      </c>
      <c r="Q11" s="18">
        <f>IF($A11="","",SUMIFS(Jobs!$F$6:$F$205,Jobs!$C$6:$C$205,$A11,Jobs!$D$6:$D$205,"&lt;="&amp;Q$5,Jobs!$E$6:$E$205,"&gt;="&amp;Q$5))</f>
        <v/>
      </c>
      <c r="R11" s="18">
        <f>IF($A11="","",SUMIFS(Jobs!$F$6:$F$205,Jobs!$C$6:$C$205,$A11,Jobs!$D$6:$D$205,"&lt;="&amp;R$5,Jobs!$E$6:$E$205,"&gt;="&amp;R$5))</f>
        <v/>
      </c>
      <c r="S11" s="18">
        <f>IF($A11="","",SUMIFS(Jobs!$F$6:$F$205,Jobs!$C$6:$C$205,$A11,Jobs!$D$6:$D$205,"&lt;="&amp;S$5,Jobs!$E$6:$E$205,"&gt;="&amp;S$5))</f>
        <v/>
      </c>
      <c r="T11" s="18">
        <f>IF($A11="","",SUMIFS(Jobs!$F$6:$F$205,Jobs!$C$6:$C$205,$A11,Jobs!$D$6:$D$205,"&lt;="&amp;T$5,Jobs!$E$6:$E$205,"&gt;="&amp;T$5))</f>
        <v/>
      </c>
      <c r="U11" s="18">
        <f>IF($A11="","",SUMIFS(Jobs!$F$6:$F$205,Jobs!$C$6:$C$205,$A11,Jobs!$D$6:$D$205,"&lt;="&amp;U$5,Jobs!$E$6:$E$205,"&gt;="&amp;U$5))</f>
        <v/>
      </c>
      <c r="V11" s="18">
        <f>IF($A11="","",SUMIFS(Jobs!$F$6:$F$205,Jobs!$C$6:$C$205,$A11,Jobs!$D$6:$D$205,"&lt;="&amp;V$5,Jobs!$E$6:$E$205,"&gt;="&amp;V$5))</f>
        <v/>
      </c>
      <c r="W11" s="18">
        <f>IF($A11="","",SUMIFS(Jobs!$F$6:$F$205,Jobs!$C$6:$C$205,$A11,Jobs!$D$6:$D$205,"&lt;="&amp;W$5,Jobs!$E$6:$E$205,"&gt;="&amp;W$5))</f>
        <v/>
      </c>
      <c r="X11" s="18">
        <f>IF($A11="","",SUMIFS(Jobs!$F$6:$F$205,Jobs!$C$6:$C$205,$A11,Jobs!$D$6:$D$205,"&lt;="&amp;X$5,Jobs!$E$6:$E$205,"&gt;="&amp;X$5))</f>
        <v/>
      </c>
      <c r="Y11" s="18">
        <f>IF($A11="","",SUMIFS(Jobs!$F$6:$F$205,Jobs!$C$6:$C$205,$A11,Jobs!$D$6:$D$205,"&lt;="&amp;Y$5,Jobs!$E$6:$E$205,"&gt;="&amp;Y$5))</f>
        <v/>
      </c>
      <c r="Z11" s="18">
        <f>IF($A11="","",SUMIFS(Jobs!$F$6:$F$205,Jobs!$C$6:$C$205,$A11,Jobs!$D$6:$D$205,"&lt;="&amp;Z$5,Jobs!$E$6:$E$205,"&gt;="&amp;Z$5))</f>
        <v/>
      </c>
      <c r="AA11" s="18">
        <f>IF($A11="","",SUMIFS(Jobs!$F$6:$F$205,Jobs!$C$6:$C$205,$A11,Jobs!$D$6:$D$205,"&lt;="&amp;AA$5,Jobs!$E$6:$E$205,"&gt;="&amp;AA$5))</f>
        <v/>
      </c>
      <c r="AB11" s="18">
        <f>IF($A11="","",SUMIFS(Jobs!$F$6:$F$205,Jobs!$C$6:$C$205,$A11,Jobs!$D$6:$D$205,"&lt;="&amp;AB$5,Jobs!$E$6:$E$205,"&gt;="&amp;AB$5))</f>
        <v/>
      </c>
      <c r="AC11" s="18">
        <f>IF($A11="","",SUMIFS(Jobs!$F$6:$F$205,Jobs!$C$6:$C$205,$A11,Jobs!$D$6:$D$205,"&lt;="&amp;AC$5,Jobs!$E$6:$E$205,"&gt;="&amp;AC$5))</f>
        <v/>
      </c>
      <c r="AD11" s="18">
        <f>IF($A11="","",SUMIFS(Jobs!$F$6:$F$205,Jobs!$C$6:$C$205,$A11,Jobs!$D$6:$D$205,"&lt;="&amp;AD$5,Jobs!$E$6:$E$205,"&gt;="&amp;AD$5))</f>
        <v/>
      </c>
      <c r="AE11" s="18">
        <f>IF($A11="","",SUMIFS(Jobs!$F$6:$F$205,Jobs!$C$6:$C$205,$A11,Jobs!$D$6:$D$205,"&lt;="&amp;AE$5,Jobs!$E$6:$E$205,"&gt;="&amp;AE$5))</f>
        <v/>
      </c>
      <c r="AF11" s="18">
        <f>IF($A11="","",SUMIFS(Jobs!$F$6:$F$205,Jobs!$C$6:$C$205,$A11,Jobs!$D$6:$D$205,"&lt;="&amp;AF$5,Jobs!$E$6:$E$205,"&gt;="&amp;AF$5))</f>
        <v/>
      </c>
      <c r="AG11" s="18">
        <f>IF($A11="","",SUMIFS(Jobs!$F$6:$F$205,Jobs!$C$6:$C$205,$A11,Jobs!$D$6:$D$205,"&lt;="&amp;AG$5,Jobs!$E$6:$E$205,"&gt;="&amp;AG$5))</f>
        <v/>
      </c>
      <c r="AH11" s="18">
        <f>IF($A11="","",SUMIFS(Jobs!$F$6:$F$205,Jobs!$C$6:$C$205,$A11,Jobs!$D$6:$D$205,"&lt;="&amp;AH$5,Jobs!$E$6:$E$205,"&gt;="&amp;AH$5))</f>
        <v/>
      </c>
      <c r="AI11" s="18">
        <f>IF($A11="","",SUMIFS(Jobs!$F$6:$F$205,Jobs!$C$6:$C$205,$A11,Jobs!$D$6:$D$205,"&lt;="&amp;AI$5,Jobs!$E$6:$E$205,"&gt;="&amp;AI$5))</f>
        <v/>
      </c>
      <c r="AJ11" s="18">
        <f>IF($A11="","",SUMIFS(Jobs!$F$6:$F$205,Jobs!$C$6:$C$205,$A11,Jobs!$D$6:$D$205,"&lt;="&amp;AJ$5,Jobs!$E$6:$E$205,"&gt;="&amp;AJ$5))</f>
        <v/>
      </c>
      <c r="AK11" s="18">
        <f>IF($A11="","",SUMIFS(Jobs!$F$6:$F$205,Jobs!$C$6:$C$205,$A11,Jobs!$D$6:$D$205,"&lt;="&amp;AK$5,Jobs!$E$6:$E$205,"&gt;="&amp;AK$5))</f>
        <v/>
      </c>
      <c r="AL11" s="18">
        <f>IF($A11="","",SUMIFS(Jobs!$F$6:$F$205,Jobs!$C$6:$C$205,$A11,Jobs!$D$6:$D$205,"&lt;="&amp;AL$5,Jobs!$E$6:$E$205,"&gt;="&amp;AL$5))</f>
        <v/>
      </c>
      <c r="AM11" s="18">
        <f>IF($A11="","",SUMIFS(Jobs!$F$6:$F$205,Jobs!$C$6:$C$205,$A11,Jobs!$D$6:$D$205,"&lt;="&amp;AM$5,Jobs!$E$6:$E$205,"&gt;="&amp;AM$5))</f>
        <v/>
      </c>
      <c r="AN11" s="18">
        <f>IF($A11="","",SUMIFS(Jobs!$F$6:$F$205,Jobs!$C$6:$C$205,$A11,Jobs!$D$6:$D$205,"&lt;="&amp;AN$5,Jobs!$E$6:$E$205,"&gt;="&amp;AN$5))</f>
        <v/>
      </c>
      <c r="AO11" s="18">
        <f>IF($A11="","",SUMIFS(Jobs!$F$6:$F$205,Jobs!$C$6:$C$205,$A11,Jobs!$D$6:$D$205,"&lt;="&amp;AO$5,Jobs!$E$6:$E$205,"&gt;="&amp;AO$5))</f>
        <v/>
      </c>
      <c r="AP11" s="18">
        <f>IF($A11="","",SUMIFS(Jobs!$F$6:$F$205,Jobs!$C$6:$C$205,$A11,Jobs!$D$6:$D$205,"&lt;="&amp;AP$5,Jobs!$E$6:$E$205,"&gt;="&amp;AP$5))</f>
        <v/>
      </c>
      <c r="AQ11" s="18">
        <f>IF($A11="","",SUMIFS(Jobs!$F$6:$F$205,Jobs!$C$6:$C$205,$A11,Jobs!$D$6:$D$205,"&lt;="&amp;AQ$5,Jobs!$E$6:$E$205,"&gt;="&amp;AQ$5))</f>
        <v/>
      </c>
    </row>
    <row r="12">
      <c r="A12" s="17">
        <f>IF(Workstations!$A12="","",Workstations!$A12)</f>
        <v/>
      </c>
      <c r="B12" s="9">
        <f>IF(Workstations!$A12="","",Workstations!$B12)</f>
        <v/>
      </c>
      <c r="C12" s="10">
        <f>IF(Workstations!$A12="","",Workstations!$D12)</f>
        <v/>
      </c>
      <c r="D12" s="18">
        <f>IF($A12="","",SUMIFS(Jobs!$F$6:$F$205,Jobs!$C$6:$C$205,$A12,Jobs!$D$6:$D$205,"&lt;="&amp;D$5,Jobs!$E$6:$E$205,"&gt;="&amp;D$5))</f>
        <v/>
      </c>
      <c r="E12" s="18">
        <f>IF($A12="","",SUMIFS(Jobs!$F$6:$F$205,Jobs!$C$6:$C$205,$A12,Jobs!$D$6:$D$205,"&lt;="&amp;E$5,Jobs!$E$6:$E$205,"&gt;="&amp;E$5))</f>
        <v/>
      </c>
      <c r="F12" s="18">
        <f>IF($A12="","",SUMIFS(Jobs!$F$6:$F$205,Jobs!$C$6:$C$205,$A12,Jobs!$D$6:$D$205,"&lt;="&amp;F$5,Jobs!$E$6:$E$205,"&gt;="&amp;F$5))</f>
        <v/>
      </c>
      <c r="G12" s="18">
        <f>IF($A12="","",SUMIFS(Jobs!$F$6:$F$205,Jobs!$C$6:$C$205,$A12,Jobs!$D$6:$D$205,"&lt;="&amp;G$5,Jobs!$E$6:$E$205,"&gt;="&amp;G$5))</f>
        <v/>
      </c>
      <c r="H12" s="18">
        <f>IF($A12="","",SUMIFS(Jobs!$F$6:$F$205,Jobs!$C$6:$C$205,$A12,Jobs!$D$6:$D$205,"&lt;="&amp;H$5,Jobs!$E$6:$E$205,"&gt;="&amp;H$5))</f>
        <v/>
      </c>
      <c r="I12" s="18">
        <f>IF($A12="","",SUMIFS(Jobs!$F$6:$F$205,Jobs!$C$6:$C$205,$A12,Jobs!$D$6:$D$205,"&lt;="&amp;I$5,Jobs!$E$6:$E$205,"&gt;="&amp;I$5))</f>
        <v/>
      </c>
      <c r="J12" s="18">
        <f>IF($A12="","",SUMIFS(Jobs!$F$6:$F$205,Jobs!$C$6:$C$205,$A12,Jobs!$D$6:$D$205,"&lt;="&amp;J$5,Jobs!$E$6:$E$205,"&gt;="&amp;J$5))</f>
        <v/>
      </c>
      <c r="K12" s="18">
        <f>IF($A12="","",SUMIFS(Jobs!$F$6:$F$205,Jobs!$C$6:$C$205,$A12,Jobs!$D$6:$D$205,"&lt;="&amp;K$5,Jobs!$E$6:$E$205,"&gt;="&amp;K$5))</f>
        <v/>
      </c>
      <c r="L12" s="18">
        <f>IF($A12="","",SUMIFS(Jobs!$F$6:$F$205,Jobs!$C$6:$C$205,$A12,Jobs!$D$6:$D$205,"&lt;="&amp;L$5,Jobs!$E$6:$E$205,"&gt;="&amp;L$5))</f>
        <v/>
      </c>
      <c r="M12" s="18">
        <f>IF($A12="","",SUMIFS(Jobs!$F$6:$F$205,Jobs!$C$6:$C$205,$A12,Jobs!$D$6:$D$205,"&lt;="&amp;M$5,Jobs!$E$6:$E$205,"&gt;="&amp;M$5))</f>
        <v/>
      </c>
      <c r="N12" s="18">
        <f>IF($A12="","",SUMIFS(Jobs!$F$6:$F$205,Jobs!$C$6:$C$205,$A12,Jobs!$D$6:$D$205,"&lt;="&amp;N$5,Jobs!$E$6:$E$205,"&gt;="&amp;N$5))</f>
        <v/>
      </c>
      <c r="O12" s="18">
        <f>IF($A12="","",SUMIFS(Jobs!$F$6:$F$205,Jobs!$C$6:$C$205,$A12,Jobs!$D$6:$D$205,"&lt;="&amp;O$5,Jobs!$E$6:$E$205,"&gt;="&amp;O$5))</f>
        <v/>
      </c>
      <c r="P12" s="18">
        <f>IF($A12="","",SUMIFS(Jobs!$F$6:$F$205,Jobs!$C$6:$C$205,$A12,Jobs!$D$6:$D$205,"&lt;="&amp;P$5,Jobs!$E$6:$E$205,"&gt;="&amp;P$5))</f>
        <v/>
      </c>
      <c r="Q12" s="18">
        <f>IF($A12="","",SUMIFS(Jobs!$F$6:$F$205,Jobs!$C$6:$C$205,$A12,Jobs!$D$6:$D$205,"&lt;="&amp;Q$5,Jobs!$E$6:$E$205,"&gt;="&amp;Q$5))</f>
        <v/>
      </c>
      <c r="R12" s="18">
        <f>IF($A12="","",SUMIFS(Jobs!$F$6:$F$205,Jobs!$C$6:$C$205,$A12,Jobs!$D$6:$D$205,"&lt;="&amp;R$5,Jobs!$E$6:$E$205,"&gt;="&amp;R$5))</f>
        <v/>
      </c>
      <c r="S12" s="18">
        <f>IF($A12="","",SUMIFS(Jobs!$F$6:$F$205,Jobs!$C$6:$C$205,$A12,Jobs!$D$6:$D$205,"&lt;="&amp;S$5,Jobs!$E$6:$E$205,"&gt;="&amp;S$5))</f>
        <v/>
      </c>
      <c r="T12" s="18">
        <f>IF($A12="","",SUMIFS(Jobs!$F$6:$F$205,Jobs!$C$6:$C$205,$A12,Jobs!$D$6:$D$205,"&lt;="&amp;T$5,Jobs!$E$6:$E$205,"&gt;="&amp;T$5))</f>
        <v/>
      </c>
      <c r="U12" s="18">
        <f>IF($A12="","",SUMIFS(Jobs!$F$6:$F$205,Jobs!$C$6:$C$205,$A12,Jobs!$D$6:$D$205,"&lt;="&amp;U$5,Jobs!$E$6:$E$205,"&gt;="&amp;U$5))</f>
        <v/>
      </c>
      <c r="V12" s="18">
        <f>IF($A12="","",SUMIFS(Jobs!$F$6:$F$205,Jobs!$C$6:$C$205,$A12,Jobs!$D$6:$D$205,"&lt;="&amp;V$5,Jobs!$E$6:$E$205,"&gt;="&amp;V$5))</f>
        <v/>
      </c>
      <c r="W12" s="18">
        <f>IF($A12="","",SUMIFS(Jobs!$F$6:$F$205,Jobs!$C$6:$C$205,$A12,Jobs!$D$6:$D$205,"&lt;="&amp;W$5,Jobs!$E$6:$E$205,"&gt;="&amp;W$5))</f>
        <v/>
      </c>
      <c r="X12" s="18">
        <f>IF($A12="","",SUMIFS(Jobs!$F$6:$F$205,Jobs!$C$6:$C$205,$A12,Jobs!$D$6:$D$205,"&lt;="&amp;X$5,Jobs!$E$6:$E$205,"&gt;="&amp;X$5))</f>
        <v/>
      </c>
      <c r="Y12" s="18">
        <f>IF($A12="","",SUMIFS(Jobs!$F$6:$F$205,Jobs!$C$6:$C$205,$A12,Jobs!$D$6:$D$205,"&lt;="&amp;Y$5,Jobs!$E$6:$E$205,"&gt;="&amp;Y$5))</f>
        <v/>
      </c>
      <c r="Z12" s="18">
        <f>IF($A12="","",SUMIFS(Jobs!$F$6:$F$205,Jobs!$C$6:$C$205,$A12,Jobs!$D$6:$D$205,"&lt;="&amp;Z$5,Jobs!$E$6:$E$205,"&gt;="&amp;Z$5))</f>
        <v/>
      </c>
      <c r="AA12" s="18">
        <f>IF($A12="","",SUMIFS(Jobs!$F$6:$F$205,Jobs!$C$6:$C$205,$A12,Jobs!$D$6:$D$205,"&lt;="&amp;AA$5,Jobs!$E$6:$E$205,"&gt;="&amp;AA$5))</f>
        <v/>
      </c>
      <c r="AB12" s="18">
        <f>IF($A12="","",SUMIFS(Jobs!$F$6:$F$205,Jobs!$C$6:$C$205,$A12,Jobs!$D$6:$D$205,"&lt;="&amp;AB$5,Jobs!$E$6:$E$205,"&gt;="&amp;AB$5))</f>
        <v/>
      </c>
      <c r="AC12" s="18">
        <f>IF($A12="","",SUMIFS(Jobs!$F$6:$F$205,Jobs!$C$6:$C$205,$A12,Jobs!$D$6:$D$205,"&lt;="&amp;AC$5,Jobs!$E$6:$E$205,"&gt;="&amp;AC$5))</f>
        <v/>
      </c>
      <c r="AD12" s="18">
        <f>IF($A12="","",SUMIFS(Jobs!$F$6:$F$205,Jobs!$C$6:$C$205,$A12,Jobs!$D$6:$D$205,"&lt;="&amp;AD$5,Jobs!$E$6:$E$205,"&gt;="&amp;AD$5))</f>
        <v/>
      </c>
      <c r="AE12" s="18">
        <f>IF($A12="","",SUMIFS(Jobs!$F$6:$F$205,Jobs!$C$6:$C$205,$A12,Jobs!$D$6:$D$205,"&lt;="&amp;AE$5,Jobs!$E$6:$E$205,"&gt;="&amp;AE$5))</f>
        <v/>
      </c>
      <c r="AF12" s="18">
        <f>IF($A12="","",SUMIFS(Jobs!$F$6:$F$205,Jobs!$C$6:$C$205,$A12,Jobs!$D$6:$D$205,"&lt;="&amp;AF$5,Jobs!$E$6:$E$205,"&gt;="&amp;AF$5))</f>
        <v/>
      </c>
      <c r="AG12" s="18">
        <f>IF($A12="","",SUMIFS(Jobs!$F$6:$F$205,Jobs!$C$6:$C$205,$A12,Jobs!$D$6:$D$205,"&lt;="&amp;AG$5,Jobs!$E$6:$E$205,"&gt;="&amp;AG$5))</f>
        <v/>
      </c>
      <c r="AH12" s="18">
        <f>IF($A12="","",SUMIFS(Jobs!$F$6:$F$205,Jobs!$C$6:$C$205,$A12,Jobs!$D$6:$D$205,"&lt;="&amp;AH$5,Jobs!$E$6:$E$205,"&gt;="&amp;AH$5))</f>
        <v/>
      </c>
      <c r="AI12" s="18">
        <f>IF($A12="","",SUMIFS(Jobs!$F$6:$F$205,Jobs!$C$6:$C$205,$A12,Jobs!$D$6:$D$205,"&lt;="&amp;AI$5,Jobs!$E$6:$E$205,"&gt;="&amp;AI$5))</f>
        <v/>
      </c>
      <c r="AJ12" s="18">
        <f>IF($A12="","",SUMIFS(Jobs!$F$6:$F$205,Jobs!$C$6:$C$205,$A12,Jobs!$D$6:$D$205,"&lt;="&amp;AJ$5,Jobs!$E$6:$E$205,"&gt;="&amp;AJ$5))</f>
        <v/>
      </c>
      <c r="AK12" s="18">
        <f>IF($A12="","",SUMIFS(Jobs!$F$6:$F$205,Jobs!$C$6:$C$205,$A12,Jobs!$D$6:$D$205,"&lt;="&amp;AK$5,Jobs!$E$6:$E$205,"&gt;="&amp;AK$5))</f>
        <v/>
      </c>
      <c r="AL12" s="18">
        <f>IF($A12="","",SUMIFS(Jobs!$F$6:$F$205,Jobs!$C$6:$C$205,$A12,Jobs!$D$6:$D$205,"&lt;="&amp;AL$5,Jobs!$E$6:$E$205,"&gt;="&amp;AL$5))</f>
        <v/>
      </c>
      <c r="AM12" s="18">
        <f>IF($A12="","",SUMIFS(Jobs!$F$6:$F$205,Jobs!$C$6:$C$205,$A12,Jobs!$D$6:$D$205,"&lt;="&amp;AM$5,Jobs!$E$6:$E$205,"&gt;="&amp;AM$5))</f>
        <v/>
      </c>
      <c r="AN12" s="18">
        <f>IF($A12="","",SUMIFS(Jobs!$F$6:$F$205,Jobs!$C$6:$C$205,$A12,Jobs!$D$6:$D$205,"&lt;="&amp;AN$5,Jobs!$E$6:$E$205,"&gt;="&amp;AN$5))</f>
        <v/>
      </c>
      <c r="AO12" s="18">
        <f>IF($A12="","",SUMIFS(Jobs!$F$6:$F$205,Jobs!$C$6:$C$205,$A12,Jobs!$D$6:$D$205,"&lt;="&amp;AO$5,Jobs!$E$6:$E$205,"&gt;="&amp;AO$5))</f>
        <v/>
      </c>
      <c r="AP12" s="18">
        <f>IF($A12="","",SUMIFS(Jobs!$F$6:$F$205,Jobs!$C$6:$C$205,$A12,Jobs!$D$6:$D$205,"&lt;="&amp;AP$5,Jobs!$E$6:$E$205,"&gt;="&amp;AP$5))</f>
        <v/>
      </c>
      <c r="AQ12" s="18">
        <f>IF($A12="","",SUMIFS(Jobs!$F$6:$F$205,Jobs!$C$6:$C$205,$A12,Jobs!$D$6:$D$205,"&lt;="&amp;AQ$5,Jobs!$E$6:$E$205,"&gt;="&amp;AQ$5))</f>
        <v/>
      </c>
    </row>
    <row r="13">
      <c r="A13" s="17">
        <f>IF(Workstations!$A13="","",Workstations!$A13)</f>
        <v/>
      </c>
      <c r="B13" s="9">
        <f>IF(Workstations!$A13="","",Workstations!$B13)</f>
        <v/>
      </c>
      <c r="C13" s="10">
        <f>IF(Workstations!$A13="","",Workstations!$D13)</f>
        <v/>
      </c>
      <c r="D13" s="18">
        <f>IF($A13="","",SUMIFS(Jobs!$F$6:$F$205,Jobs!$C$6:$C$205,$A13,Jobs!$D$6:$D$205,"&lt;="&amp;D$5,Jobs!$E$6:$E$205,"&gt;="&amp;D$5))</f>
        <v/>
      </c>
      <c r="E13" s="18">
        <f>IF($A13="","",SUMIFS(Jobs!$F$6:$F$205,Jobs!$C$6:$C$205,$A13,Jobs!$D$6:$D$205,"&lt;="&amp;E$5,Jobs!$E$6:$E$205,"&gt;="&amp;E$5))</f>
        <v/>
      </c>
      <c r="F13" s="18">
        <f>IF($A13="","",SUMIFS(Jobs!$F$6:$F$205,Jobs!$C$6:$C$205,$A13,Jobs!$D$6:$D$205,"&lt;="&amp;F$5,Jobs!$E$6:$E$205,"&gt;="&amp;F$5))</f>
        <v/>
      </c>
      <c r="G13" s="18">
        <f>IF($A13="","",SUMIFS(Jobs!$F$6:$F$205,Jobs!$C$6:$C$205,$A13,Jobs!$D$6:$D$205,"&lt;="&amp;G$5,Jobs!$E$6:$E$205,"&gt;="&amp;G$5))</f>
        <v/>
      </c>
      <c r="H13" s="18">
        <f>IF($A13="","",SUMIFS(Jobs!$F$6:$F$205,Jobs!$C$6:$C$205,$A13,Jobs!$D$6:$D$205,"&lt;="&amp;H$5,Jobs!$E$6:$E$205,"&gt;="&amp;H$5))</f>
        <v/>
      </c>
      <c r="I13" s="18">
        <f>IF($A13="","",SUMIFS(Jobs!$F$6:$F$205,Jobs!$C$6:$C$205,$A13,Jobs!$D$6:$D$205,"&lt;="&amp;I$5,Jobs!$E$6:$E$205,"&gt;="&amp;I$5))</f>
        <v/>
      </c>
      <c r="J13" s="18">
        <f>IF($A13="","",SUMIFS(Jobs!$F$6:$F$205,Jobs!$C$6:$C$205,$A13,Jobs!$D$6:$D$205,"&lt;="&amp;J$5,Jobs!$E$6:$E$205,"&gt;="&amp;J$5))</f>
        <v/>
      </c>
      <c r="K13" s="18">
        <f>IF($A13="","",SUMIFS(Jobs!$F$6:$F$205,Jobs!$C$6:$C$205,$A13,Jobs!$D$6:$D$205,"&lt;="&amp;K$5,Jobs!$E$6:$E$205,"&gt;="&amp;K$5))</f>
        <v/>
      </c>
      <c r="L13" s="18">
        <f>IF($A13="","",SUMIFS(Jobs!$F$6:$F$205,Jobs!$C$6:$C$205,$A13,Jobs!$D$6:$D$205,"&lt;="&amp;L$5,Jobs!$E$6:$E$205,"&gt;="&amp;L$5))</f>
        <v/>
      </c>
      <c r="M13" s="18">
        <f>IF($A13="","",SUMIFS(Jobs!$F$6:$F$205,Jobs!$C$6:$C$205,$A13,Jobs!$D$6:$D$205,"&lt;="&amp;M$5,Jobs!$E$6:$E$205,"&gt;="&amp;M$5))</f>
        <v/>
      </c>
      <c r="N13" s="18">
        <f>IF($A13="","",SUMIFS(Jobs!$F$6:$F$205,Jobs!$C$6:$C$205,$A13,Jobs!$D$6:$D$205,"&lt;="&amp;N$5,Jobs!$E$6:$E$205,"&gt;="&amp;N$5))</f>
        <v/>
      </c>
      <c r="O13" s="18">
        <f>IF($A13="","",SUMIFS(Jobs!$F$6:$F$205,Jobs!$C$6:$C$205,$A13,Jobs!$D$6:$D$205,"&lt;="&amp;O$5,Jobs!$E$6:$E$205,"&gt;="&amp;O$5))</f>
        <v/>
      </c>
      <c r="P13" s="18">
        <f>IF($A13="","",SUMIFS(Jobs!$F$6:$F$205,Jobs!$C$6:$C$205,$A13,Jobs!$D$6:$D$205,"&lt;="&amp;P$5,Jobs!$E$6:$E$205,"&gt;="&amp;P$5))</f>
        <v/>
      </c>
      <c r="Q13" s="18">
        <f>IF($A13="","",SUMIFS(Jobs!$F$6:$F$205,Jobs!$C$6:$C$205,$A13,Jobs!$D$6:$D$205,"&lt;="&amp;Q$5,Jobs!$E$6:$E$205,"&gt;="&amp;Q$5))</f>
        <v/>
      </c>
      <c r="R13" s="18">
        <f>IF($A13="","",SUMIFS(Jobs!$F$6:$F$205,Jobs!$C$6:$C$205,$A13,Jobs!$D$6:$D$205,"&lt;="&amp;R$5,Jobs!$E$6:$E$205,"&gt;="&amp;R$5))</f>
        <v/>
      </c>
      <c r="S13" s="18">
        <f>IF($A13="","",SUMIFS(Jobs!$F$6:$F$205,Jobs!$C$6:$C$205,$A13,Jobs!$D$6:$D$205,"&lt;="&amp;S$5,Jobs!$E$6:$E$205,"&gt;="&amp;S$5))</f>
        <v/>
      </c>
      <c r="T13" s="18">
        <f>IF($A13="","",SUMIFS(Jobs!$F$6:$F$205,Jobs!$C$6:$C$205,$A13,Jobs!$D$6:$D$205,"&lt;="&amp;T$5,Jobs!$E$6:$E$205,"&gt;="&amp;T$5))</f>
        <v/>
      </c>
      <c r="U13" s="18">
        <f>IF($A13="","",SUMIFS(Jobs!$F$6:$F$205,Jobs!$C$6:$C$205,$A13,Jobs!$D$6:$D$205,"&lt;="&amp;U$5,Jobs!$E$6:$E$205,"&gt;="&amp;U$5))</f>
        <v/>
      </c>
      <c r="V13" s="18">
        <f>IF($A13="","",SUMIFS(Jobs!$F$6:$F$205,Jobs!$C$6:$C$205,$A13,Jobs!$D$6:$D$205,"&lt;="&amp;V$5,Jobs!$E$6:$E$205,"&gt;="&amp;V$5))</f>
        <v/>
      </c>
      <c r="W13" s="18">
        <f>IF($A13="","",SUMIFS(Jobs!$F$6:$F$205,Jobs!$C$6:$C$205,$A13,Jobs!$D$6:$D$205,"&lt;="&amp;W$5,Jobs!$E$6:$E$205,"&gt;="&amp;W$5))</f>
        <v/>
      </c>
      <c r="X13" s="18">
        <f>IF($A13="","",SUMIFS(Jobs!$F$6:$F$205,Jobs!$C$6:$C$205,$A13,Jobs!$D$6:$D$205,"&lt;="&amp;X$5,Jobs!$E$6:$E$205,"&gt;="&amp;X$5))</f>
        <v/>
      </c>
      <c r="Y13" s="18">
        <f>IF($A13="","",SUMIFS(Jobs!$F$6:$F$205,Jobs!$C$6:$C$205,$A13,Jobs!$D$6:$D$205,"&lt;="&amp;Y$5,Jobs!$E$6:$E$205,"&gt;="&amp;Y$5))</f>
        <v/>
      </c>
      <c r="Z13" s="18">
        <f>IF($A13="","",SUMIFS(Jobs!$F$6:$F$205,Jobs!$C$6:$C$205,$A13,Jobs!$D$6:$D$205,"&lt;="&amp;Z$5,Jobs!$E$6:$E$205,"&gt;="&amp;Z$5))</f>
        <v/>
      </c>
      <c r="AA13" s="18">
        <f>IF($A13="","",SUMIFS(Jobs!$F$6:$F$205,Jobs!$C$6:$C$205,$A13,Jobs!$D$6:$D$205,"&lt;="&amp;AA$5,Jobs!$E$6:$E$205,"&gt;="&amp;AA$5))</f>
        <v/>
      </c>
      <c r="AB13" s="18">
        <f>IF($A13="","",SUMIFS(Jobs!$F$6:$F$205,Jobs!$C$6:$C$205,$A13,Jobs!$D$6:$D$205,"&lt;="&amp;AB$5,Jobs!$E$6:$E$205,"&gt;="&amp;AB$5))</f>
        <v/>
      </c>
      <c r="AC13" s="18">
        <f>IF($A13="","",SUMIFS(Jobs!$F$6:$F$205,Jobs!$C$6:$C$205,$A13,Jobs!$D$6:$D$205,"&lt;="&amp;AC$5,Jobs!$E$6:$E$205,"&gt;="&amp;AC$5))</f>
        <v/>
      </c>
      <c r="AD13" s="18">
        <f>IF($A13="","",SUMIFS(Jobs!$F$6:$F$205,Jobs!$C$6:$C$205,$A13,Jobs!$D$6:$D$205,"&lt;="&amp;AD$5,Jobs!$E$6:$E$205,"&gt;="&amp;AD$5))</f>
        <v/>
      </c>
      <c r="AE13" s="18">
        <f>IF($A13="","",SUMIFS(Jobs!$F$6:$F$205,Jobs!$C$6:$C$205,$A13,Jobs!$D$6:$D$205,"&lt;="&amp;AE$5,Jobs!$E$6:$E$205,"&gt;="&amp;AE$5))</f>
        <v/>
      </c>
      <c r="AF13" s="18">
        <f>IF($A13="","",SUMIFS(Jobs!$F$6:$F$205,Jobs!$C$6:$C$205,$A13,Jobs!$D$6:$D$205,"&lt;="&amp;AF$5,Jobs!$E$6:$E$205,"&gt;="&amp;AF$5))</f>
        <v/>
      </c>
      <c r="AG13" s="18">
        <f>IF($A13="","",SUMIFS(Jobs!$F$6:$F$205,Jobs!$C$6:$C$205,$A13,Jobs!$D$6:$D$205,"&lt;="&amp;AG$5,Jobs!$E$6:$E$205,"&gt;="&amp;AG$5))</f>
        <v/>
      </c>
      <c r="AH13" s="18">
        <f>IF($A13="","",SUMIFS(Jobs!$F$6:$F$205,Jobs!$C$6:$C$205,$A13,Jobs!$D$6:$D$205,"&lt;="&amp;AH$5,Jobs!$E$6:$E$205,"&gt;="&amp;AH$5))</f>
        <v/>
      </c>
      <c r="AI13" s="18">
        <f>IF($A13="","",SUMIFS(Jobs!$F$6:$F$205,Jobs!$C$6:$C$205,$A13,Jobs!$D$6:$D$205,"&lt;="&amp;AI$5,Jobs!$E$6:$E$205,"&gt;="&amp;AI$5))</f>
        <v/>
      </c>
      <c r="AJ13" s="18">
        <f>IF($A13="","",SUMIFS(Jobs!$F$6:$F$205,Jobs!$C$6:$C$205,$A13,Jobs!$D$6:$D$205,"&lt;="&amp;AJ$5,Jobs!$E$6:$E$205,"&gt;="&amp;AJ$5))</f>
        <v/>
      </c>
      <c r="AK13" s="18">
        <f>IF($A13="","",SUMIFS(Jobs!$F$6:$F$205,Jobs!$C$6:$C$205,$A13,Jobs!$D$6:$D$205,"&lt;="&amp;AK$5,Jobs!$E$6:$E$205,"&gt;="&amp;AK$5))</f>
        <v/>
      </c>
      <c r="AL13" s="18">
        <f>IF($A13="","",SUMIFS(Jobs!$F$6:$F$205,Jobs!$C$6:$C$205,$A13,Jobs!$D$6:$D$205,"&lt;="&amp;AL$5,Jobs!$E$6:$E$205,"&gt;="&amp;AL$5))</f>
        <v/>
      </c>
      <c r="AM13" s="18">
        <f>IF($A13="","",SUMIFS(Jobs!$F$6:$F$205,Jobs!$C$6:$C$205,$A13,Jobs!$D$6:$D$205,"&lt;="&amp;AM$5,Jobs!$E$6:$E$205,"&gt;="&amp;AM$5))</f>
        <v/>
      </c>
      <c r="AN13" s="18">
        <f>IF($A13="","",SUMIFS(Jobs!$F$6:$F$205,Jobs!$C$6:$C$205,$A13,Jobs!$D$6:$D$205,"&lt;="&amp;AN$5,Jobs!$E$6:$E$205,"&gt;="&amp;AN$5))</f>
        <v/>
      </c>
      <c r="AO13" s="18">
        <f>IF($A13="","",SUMIFS(Jobs!$F$6:$F$205,Jobs!$C$6:$C$205,$A13,Jobs!$D$6:$D$205,"&lt;="&amp;AO$5,Jobs!$E$6:$E$205,"&gt;="&amp;AO$5))</f>
        <v/>
      </c>
      <c r="AP13" s="18">
        <f>IF($A13="","",SUMIFS(Jobs!$F$6:$F$205,Jobs!$C$6:$C$205,$A13,Jobs!$D$6:$D$205,"&lt;="&amp;AP$5,Jobs!$E$6:$E$205,"&gt;="&amp;AP$5))</f>
        <v/>
      </c>
      <c r="AQ13" s="18">
        <f>IF($A13="","",SUMIFS(Jobs!$F$6:$F$205,Jobs!$C$6:$C$205,$A13,Jobs!$D$6:$D$205,"&lt;="&amp;AQ$5,Jobs!$E$6:$E$205,"&gt;="&amp;AQ$5))</f>
        <v/>
      </c>
    </row>
    <row r="14">
      <c r="A14" s="17">
        <f>IF(Workstations!$A14="","",Workstations!$A14)</f>
        <v/>
      </c>
      <c r="B14" s="9">
        <f>IF(Workstations!$A14="","",Workstations!$B14)</f>
        <v/>
      </c>
      <c r="C14" s="10">
        <f>IF(Workstations!$A14="","",Workstations!$D14)</f>
        <v/>
      </c>
      <c r="D14" s="18">
        <f>IF($A14="","",SUMIFS(Jobs!$F$6:$F$205,Jobs!$C$6:$C$205,$A14,Jobs!$D$6:$D$205,"&lt;="&amp;D$5,Jobs!$E$6:$E$205,"&gt;="&amp;D$5))</f>
        <v/>
      </c>
      <c r="E14" s="18">
        <f>IF($A14="","",SUMIFS(Jobs!$F$6:$F$205,Jobs!$C$6:$C$205,$A14,Jobs!$D$6:$D$205,"&lt;="&amp;E$5,Jobs!$E$6:$E$205,"&gt;="&amp;E$5))</f>
        <v/>
      </c>
      <c r="F14" s="18">
        <f>IF($A14="","",SUMIFS(Jobs!$F$6:$F$205,Jobs!$C$6:$C$205,$A14,Jobs!$D$6:$D$205,"&lt;="&amp;F$5,Jobs!$E$6:$E$205,"&gt;="&amp;F$5))</f>
        <v/>
      </c>
      <c r="G14" s="18">
        <f>IF($A14="","",SUMIFS(Jobs!$F$6:$F$205,Jobs!$C$6:$C$205,$A14,Jobs!$D$6:$D$205,"&lt;="&amp;G$5,Jobs!$E$6:$E$205,"&gt;="&amp;G$5))</f>
        <v/>
      </c>
      <c r="H14" s="18">
        <f>IF($A14="","",SUMIFS(Jobs!$F$6:$F$205,Jobs!$C$6:$C$205,$A14,Jobs!$D$6:$D$205,"&lt;="&amp;H$5,Jobs!$E$6:$E$205,"&gt;="&amp;H$5))</f>
        <v/>
      </c>
      <c r="I14" s="18">
        <f>IF($A14="","",SUMIFS(Jobs!$F$6:$F$205,Jobs!$C$6:$C$205,$A14,Jobs!$D$6:$D$205,"&lt;="&amp;I$5,Jobs!$E$6:$E$205,"&gt;="&amp;I$5))</f>
        <v/>
      </c>
      <c r="J14" s="18">
        <f>IF($A14="","",SUMIFS(Jobs!$F$6:$F$205,Jobs!$C$6:$C$205,$A14,Jobs!$D$6:$D$205,"&lt;="&amp;J$5,Jobs!$E$6:$E$205,"&gt;="&amp;J$5))</f>
        <v/>
      </c>
      <c r="K14" s="18">
        <f>IF($A14="","",SUMIFS(Jobs!$F$6:$F$205,Jobs!$C$6:$C$205,$A14,Jobs!$D$6:$D$205,"&lt;="&amp;K$5,Jobs!$E$6:$E$205,"&gt;="&amp;K$5))</f>
        <v/>
      </c>
      <c r="L14" s="18">
        <f>IF($A14="","",SUMIFS(Jobs!$F$6:$F$205,Jobs!$C$6:$C$205,$A14,Jobs!$D$6:$D$205,"&lt;="&amp;L$5,Jobs!$E$6:$E$205,"&gt;="&amp;L$5))</f>
        <v/>
      </c>
      <c r="M14" s="18">
        <f>IF($A14="","",SUMIFS(Jobs!$F$6:$F$205,Jobs!$C$6:$C$205,$A14,Jobs!$D$6:$D$205,"&lt;="&amp;M$5,Jobs!$E$6:$E$205,"&gt;="&amp;M$5))</f>
        <v/>
      </c>
      <c r="N14" s="18">
        <f>IF($A14="","",SUMIFS(Jobs!$F$6:$F$205,Jobs!$C$6:$C$205,$A14,Jobs!$D$6:$D$205,"&lt;="&amp;N$5,Jobs!$E$6:$E$205,"&gt;="&amp;N$5))</f>
        <v/>
      </c>
      <c r="O14" s="18">
        <f>IF($A14="","",SUMIFS(Jobs!$F$6:$F$205,Jobs!$C$6:$C$205,$A14,Jobs!$D$6:$D$205,"&lt;="&amp;O$5,Jobs!$E$6:$E$205,"&gt;="&amp;O$5))</f>
        <v/>
      </c>
      <c r="P14" s="18">
        <f>IF($A14="","",SUMIFS(Jobs!$F$6:$F$205,Jobs!$C$6:$C$205,$A14,Jobs!$D$6:$D$205,"&lt;="&amp;P$5,Jobs!$E$6:$E$205,"&gt;="&amp;P$5))</f>
        <v/>
      </c>
      <c r="Q14" s="18">
        <f>IF($A14="","",SUMIFS(Jobs!$F$6:$F$205,Jobs!$C$6:$C$205,$A14,Jobs!$D$6:$D$205,"&lt;="&amp;Q$5,Jobs!$E$6:$E$205,"&gt;="&amp;Q$5))</f>
        <v/>
      </c>
      <c r="R14" s="18">
        <f>IF($A14="","",SUMIFS(Jobs!$F$6:$F$205,Jobs!$C$6:$C$205,$A14,Jobs!$D$6:$D$205,"&lt;="&amp;R$5,Jobs!$E$6:$E$205,"&gt;="&amp;R$5))</f>
        <v/>
      </c>
      <c r="S14" s="18">
        <f>IF($A14="","",SUMIFS(Jobs!$F$6:$F$205,Jobs!$C$6:$C$205,$A14,Jobs!$D$6:$D$205,"&lt;="&amp;S$5,Jobs!$E$6:$E$205,"&gt;="&amp;S$5))</f>
        <v/>
      </c>
      <c r="T14" s="18">
        <f>IF($A14="","",SUMIFS(Jobs!$F$6:$F$205,Jobs!$C$6:$C$205,$A14,Jobs!$D$6:$D$205,"&lt;="&amp;T$5,Jobs!$E$6:$E$205,"&gt;="&amp;T$5))</f>
        <v/>
      </c>
      <c r="U14" s="18">
        <f>IF($A14="","",SUMIFS(Jobs!$F$6:$F$205,Jobs!$C$6:$C$205,$A14,Jobs!$D$6:$D$205,"&lt;="&amp;U$5,Jobs!$E$6:$E$205,"&gt;="&amp;U$5))</f>
        <v/>
      </c>
      <c r="V14" s="18">
        <f>IF($A14="","",SUMIFS(Jobs!$F$6:$F$205,Jobs!$C$6:$C$205,$A14,Jobs!$D$6:$D$205,"&lt;="&amp;V$5,Jobs!$E$6:$E$205,"&gt;="&amp;V$5))</f>
        <v/>
      </c>
      <c r="W14" s="18">
        <f>IF($A14="","",SUMIFS(Jobs!$F$6:$F$205,Jobs!$C$6:$C$205,$A14,Jobs!$D$6:$D$205,"&lt;="&amp;W$5,Jobs!$E$6:$E$205,"&gt;="&amp;W$5))</f>
        <v/>
      </c>
      <c r="X14" s="18">
        <f>IF($A14="","",SUMIFS(Jobs!$F$6:$F$205,Jobs!$C$6:$C$205,$A14,Jobs!$D$6:$D$205,"&lt;="&amp;X$5,Jobs!$E$6:$E$205,"&gt;="&amp;X$5))</f>
        <v/>
      </c>
      <c r="Y14" s="18">
        <f>IF($A14="","",SUMIFS(Jobs!$F$6:$F$205,Jobs!$C$6:$C$205,$A14,Jobs!$D$6:$D$205,"&lt;="&amp;Y$5,Jobs!$E$6:$E$205,"&gt;="&amp;Y$5))</f>
        <v/>
      </c>
      <c r="Z14" s="18">
        <f>IF($A14="","",SUMIFS(Jobs!$F$6:$F$205,Jobs!$C$6:$C$205,$A14,Jobs!$D$6:$D$205,"&lt;="&amp;Z$5,Jobs!$E$6:$E$205,"&gt;="&amp;Z$5))</f>
        <v/>
      </c>
      <c r="AA14" s="18">
        <f>IF($A14="","",SUMIFS(Jobs!$F$6:$F$205,Jobs!$C$6:$C$205,$A14,Jobs!$D$6:$D$205,"&lt;="&amp;AA$5,Jobs!$E$6:$E$205,"&gt;="&amp;AA$5))</f>
        <v/>
      </c>
      <c r="AB14" s="18">
        <f>IF($A14="","",SUMIFS(Jobs!$F$6:$F$205,Jobs!$C$6:$C$205,$A14,Jobs!$D$6:$D$205,"&lt;="&amp;AB$5,Jobs!$E$6:$E$205,"&gt;="&amp;AB$5))</f>
        <v/>
      </c>
      <c r="AC14" s="18">
        <f>IF($A14="","",SUMIFS(Jobs!$F$6:$F$205,Jobs!$C$6:$C$205,$A14,Jobs!$D$6:$D$205,"&lt;="&amp;AC$5,Jobs!$E$6:$E$205,"&gt;="&amp;AC$5))</f>
        <v/>
      </c>
      <c r="AD14" s="18">
        <f>IF($A14="","",SUMIFS(Jobs!$F$6:$F$205,Jobs!$C$6:$C$205,$A14,Jobs!$D$6:$D$205,"&lt;="&amp;AD$5,Jobs!$E$6:$E$205,"&gt;="&amp;AD$5))</f>
        <v/>
      </c>
      <c r="AE14" s="18">
        <f>IF($A14="","",SUMIFS(Jobs!$F$6:$F$205,Jobs!$C$6:$C$205,$A14,Jobs!$D$6:$D$205,"&lt;="&amp;AE$5,Jobs!$E$6:$E$205,"&gt;="&amp;AE$5))</f>
        <v/>
      </c>
      <c r="AF14" s="18">
        <f>IF($A14="","",SUMIFS(Jobs!$F$6:$F$205,Jobs!$C$6:$C$205,$A14,Jobs!$D$6:$D$205,"&lt;="&amp;AF$5,Jobs!$E$6:$E$205,"&gt;="&amp;AF$5))</f>
        <v/>
      </c>
      <c r="AG14" s="18">
        <f>IF($A14="","",SUMIFS(Jobs!$F$6:$F$205,Jobs!$C$6:$C$205,$A14,Jobs!$D$6:$D$205,"&lt;="&amp;AG$5,Jobs!$E$6:$E$205,"&gt;="&amp;AG$5))</f>
        <v/>
      </c>
      <c r="AH14" s="18">
        <f>IF($A14="","",SUMIFS(Jobs!$F$6:$F$205,Jobs!$C$6:$C$205,$A14,Jobs!$D$6:$D$205,"&lt;="&amp;AH$5,Jobs!$E$6:$E$205,"&gt;="&amp;AH$5))</f>
        <v/>
      </c>
      <c r="AI14" s="18">
        <f>IF($A14="","",SUMIFS(Jobs!$F$6:$F$205,Jobs!$C$6:$C$205,$A14,Jobs!$D$6:$D$205,"&lt;="&amp;AI$5,Jobs!$E$6:$E$205,"&gt;="&amp;AI$5))</f>
        <v/>
      </c>
      <c r="AJ14" s="18">
        <f>IF($A14="","",SUMIFS(Jobs!$F$6:$F$205,Jobs!$C$6:$C$205,$A14,Jobs!$D$6:$D$205,"&lt;="&amp;AJ$5,Jobs!$E$6:$E$205,"&gt;="&amp;AJ$5))</f>
        <v/>
      </c>
      <c r="AK14" s="18">
        <f>IF($A14="","",SUMIFS(Jobs!$F$6:$F$205,Jobs!$C$6:$C$205,$A14,Jobs!$D$6:$D$205,"&lt;="&amp;AK$5,Jobs!$E$6:$E$205,"&gt;="&amp;AK$5))</f>
        <v/>
      </c>
      <c r="AL14" s="18">
        <f>IF($A14="","",SUMIFS(Jobs!$F$6:$F$205,Jobs!$C$6:$C$205,$A14,Jobs!$D$6:$D$205,"&lt;="&amp;AL$5,Jobs!$E$6:$E$205,"&gt;="&amp;AL$5))</f>
        <v/>
      </c>
      <c r="AM14" s="18">
        <f>IF($A14="","",SUMIFS(Jobs!$F$6:$F$205,Jobs!$C$6:$C$205,$A14,Jobs!$D$6:$D$205,"&lt;="&amp;AM$5,Jobs!$E$6:$E$205,"&gt;="&amp;AM$5))</f>
        <v/>
      </c>
      <c r="AN14" s="18">
        <f>IF($A14="","",SUMIFS(Jobs!$F$6:$F$205,Jobs!$C$6:$C$205,$A14,Jobs!$D$6:$D$205,"&lt;="&amp;AN$5,Jobs!$E$6:$E$205,"&gt;="&amp;AN$5))</f>
        <v/>
      </c>
      <c r="AO14" s="18">
        <f>IF($A14="","",SUMIFS(Jobs!$F$6:$F$205,Jobs!$C$6:$C$205,$A14,Jobs!$D$6:$D$205,"&lt;="&amp;AO$5,Jobs!$E$6:$E$205,"&gt;="&amp;AO$5))</f>
        <v/>
      </c>
      <c r="AP14" s="18">
        <f>IF($A14="","",SUMIFS(Jobs!$F$6:$F$205,Jobs!$C$6:$C$205,$A14,Jobs!$D$6:$D$205,"&lt;="&amp;AP$5,Jobs!$E$6:$E$205,"&gt;="&amp;AP$5))</f>
        <v/>
      </c>
      <c r="AQ14" s="18">
        <f>IF($A14="","",SUMIFS(Jobs!$F$6:$F$205,Jobs!$C$6:$C$205,$A14,Jobs!$D$6:$D$205,"&lt;="&amp;AQ$5,Jobs!$E$6:$E$205,"&gt;="&amp;AQ$5))</f>
        <v/>
      </c>
    </row>
    <row r="15">
      <c r="A15" s="17">
        <f>IF(Workstations!$A15="","",Workstations!$A15)</f>
        <v/>
      </c>
      <c r="B15" s="9">
        <f>IF(Workstations!$A15="","",Workstations!$B15)</f>
        <v/>
      </c>
      <c r="C15" s="10">
        <f>IF(Workstations!$A15="","",Workstations!$D15)</f>
        <v/>
      </c>
      <c r="D15" s="18">
        <f>IF($A15="","",SUMIFS(Jobs!$F$6:$F$205,Jobs!$C$6:$C$205,$A15,Jobs!$D$6:$D$205,"&lt;="&amp;D$5,Jobs!$E$6:$E$205,"&gt;="&amp;D$5))</f>
        <v/>
      </c>
      <c r="E15" s="18">
        <f>IF($A15="","",SUMIFS(Jobs!$F$6:$F$205,Jobs!$C$6:$C$205,$A15,Jobs!$D$6:$D$205,"&lt;="&amp;E$5,Jobs!$E$6:$E$205,"&gt;="&amp;E$5))</f>
        <v/>
      </c>
      <c r="F15" s="18">
        <f>IF($A15="","",SUMIFS(Jobs!$F$6:$F$205,Jobs!$C$6:$C$205,$A15,Jobs!$D$6:$D$205,"&lt;="&amp;F$5,Jobs!$E$6:$E$205,"&gt;="&amp;F$5))</f>
        <v/>
      </c>
      <c r="G15" s="18">
        <f>IF($A15="","",SUMIFS(Jobs!$F$6:$F$205,Jobs!$C$6:$C$205,$A15,Jobs!$D$6:$D$205,"&lt;="&amp;G$5,Jobs!$E$6:$E$205,"&gt;="&amp;G$5))</f>
        <v/>
      </c>
      <c r="H15" s="18">
        <f>IF($A15="","",SUMIFS(Jobs!$F$6:$F$205,Jobs!$C$6:$C$205,$A15,Jobs!$D$6:$D$205,"&lt;="&amp;H$5,Jobs!$E$6:$E$205,"&gt;="&amp;H$5))</f>
        <v/>
      </c>
      <c r="I15" s="18">
        <f>IF($A15="","",SUMIFS(Jobs!$F$6:$F$205,Jobs!$C$6:$C$205,$A15,Jobs!$D$6:$D$205,"&lt;="&amp;I$5,Jobs!$E$6:$E$205,"&gt;="&amp;I$5))</f>
        <v/>
      </c>
      <c r="J15" s="18">
        <f>IF($A15="","",SUMIFS(Jobs!$F$6:$F$205,Jobs!$C$6:$C$205,$A15,Jobs!$D$6:$D$205,"&lt;="&amp;J$5,Jobs!$E$6:$E$205,"&gt;="&amp;J$5))</f>
        <v/>
      </c>
      <c r="K15" s="18">
        <f>IF($A15="","",SUMIFS(Jobs!$F$6:$F$205,Jobs!$C$6:$C$205,$A15,Jobs!$D$6:$D$205,"&lt;="&amp;K$5,Jobs!$E$6:$E$205,"&gt;="&amp;K$5))</f>
        <v/>
      </c>
      <c r="L15" s="18">
        <f>IF($A15="","",SUMIFS(Jobs!$F$6:$F$205,Jobs!$C$6:$C$205,$A15,Jobs!$D$6:$D$205,"&lt;="&amp;L$5,Jobs!$E$6:$E$205,"&gt;="&amp;L$5))</f>
        <v/>
      </c>
      <c r="M15" s="18">
        <f>IF($A15="","",SUMIFS(Jobs!$F$6:$F$205,Jobs!$C$6:$C$205,$A15,Jobs!$D$6:$D$205,"&lt;="&amp;M$5,Jobs!$E$6:$E$205,"&gt;="&amp;M$5))</f>
        <v/>
      </c>
      <c r="N15" s="18">
        <f>IF($A15="","",SUMIFS(Jobs!$F$6:$F$205,Jobs!$C$6:$C$205,$A15,Jobs!$D$6:$D$205,"&lt;="&amp;N$5,Jobs!$E$6:$E$205,"&gt;="&amp;N$5))</f>
        <v/>
      </c>
      <c r="O15" s="18">
        <f>IF($A15="","",SUMIFS(Jobs!$F$6:$F$205,Jobs!$C$6:$C$205,$A15,Jobs!$D$6:$D$205,"&lt;="&amp;O$5,Jobs!$E$6:$E$205,"&gt;="&amp;O$5))</f>
        <v/>
      </c>
      <c r="P15" s="18">
        <f>IF($A15="","",SUMIFS(Jobs!$F$6:$F$205,Jobs!$C$6:$C$205,$A15,Jobs!$D$6:$D$205,"&lt;="&amp;P$5,Jobs!$E$6:$E$205,"&gt;="&amp;P$5))</f>
        <v/>
      </c>
      <c r="Q15" s="18">
        <f>IF($A15="","",SUMIFS(Jobs!$F$6:$F$205,Jobs!$C$6:$C$205,$A15,Jobs!$D$6:$D$205,"&lt;="&amp;Q$5,Jobs!$E$6:$E$205,"&gt;="&amp;Q$5))</f>
        <v/>
      </c>
      <c r="R15" s="18">
        <f>IF($A15="","",SUMIFS(Jobs!$F$6:$F$205,Jobs!$C$6:$C$205,$A15,Jobs!$D$6:$D$205,"&lt;="&amp;R$5,Jobs!$E$6:$E$205,"&gt;="&amp;R$5))</f>
        <v/>
      </c>
      <c r="S15" s="18">
        <f>IF($A15="","",SUMIFS(Jobs!$F$6:$F$205,Jobs!$C$6:$C$205,$A15,Jobs!$D$6:$D$205,"&lt;="&amp;S$5,Jobs!$E$6:$E$205,"&gt;="&amp;S$5))</f>
        <v/>
      </c>
      <c r="T15" s="18">
        <f>IF($A15="","",SUMIFS(Jobs!$F$6:$F$205,Jobs!$C$6:$C$205,$A15,Jobs!$D$6:$D$205,"&lt;="&amp;T$5,Jobs!$E$6:$E$205,"&gt;="&amp;T$5))</f>
        <v/>
      </c>
      <c r="U15" s="18">
        <f>IF($A15="","",SUMIFS(Jobs!$F$6:$F$205,Jobs!$C$6:$C$205,$A15,Jobs!$D$6:$D$205,"&lt;="&amp;U$5,Jobs!$E$6:$E$205,"&gt;="&amp;U$5))</f>
        <v/>
      </c>
      <c r="V15" s="18">
        <f>IF($A15="","",SUMIFS(Jobs!$F$6:$F$205,Jobs!$C$6:$C$205,$A15,Jobs!$D$6:$D$205,"&lt;="&amp;V$5,Jobs!$E$6:$E$205,"&gt;="&amp;V$5))</f>
        <v/>
      </c>
      <c r="W15" s="18">
        <f>IF($A15="","",SUMIFS(Jobs!$F$6:$F$205,Jobs!$C$6:$C$205,$A15,Jobs!$D$6:$D$205,"&lt;="&amp;W$5,Jobs!$E$6:$E$205,"&gt;="&amp;W$5))</f>
        <v/>
      </c>
      <c r="X15" s="18">
        <f>IF($A15="","",SUMIFS(Jobs!$F$6:$F$205,Jobs!$C$6:$C$205,$A15,Jobs!$D$6:$D$205,"&lt;="&amp;X$5,Jobs!$E$6:$E$205,"&gt;="&amp;X$5))</f>
        <v/>
      </c>
      <c r="Y15" s="18">
        <f>IF($A15="","",SUMIFS(Jobs!$F$6:$F$205,Jobs!$C$6:$C$205,$A15,Jobs!$D$6:$D$205,"&lt;="&amp;Y$5,Jobs!$E$6:$E$205,"&gt;="&amp;Y$5))</f>
        <v/>
      </c>
      <c r="Z15" s="18">
        <f>IF($A15="","",SUMIFS(Jobs!$F$6:$F$205,Jobs!$C$6:$C$205,$A15,Jobs!$D$6:$D$205,"&lt;="&amp;Z$5,Jobs!$E$6:$E$205,"&gt;="&amp;Z$5))</f>
        <v/>
      </c>
      <c r="AA15" s="18">
        <f>IF($A15="","",SUMIFS(Jobs!$F$6:$F$205,Jobs!$C$6:$C$205,$A15,Jobs!$D$6:$D$205,"&lt;="&amp;AA$5,Jobs!$E$6:$E$205,"&gt;="&amp;AA$5))</f>
        <v/>
      </c>
      <c r="AB15" s="18">
        <f>IF($A15="","",SUMIFS(Jobs!$F$6:$F$205,Jobs!$C$6:$C$205,$A15,Jobs!$D$6:$D$205,"&lt;="&amp;AB$5,Jobs!$E$6:$E$205,"&gt;="&amp;AB$5))</f>
        <v/>
      </c>
      <c r="AC15" s="18">
        <f>IF($A15="","",SUMIFS(Jobs!$F$6:$F$205,Jobs!$C$6:$C$205,$A15,Jobs!$D$6:$D$205,"&lt;="&amp;AC$5,Jobs!$E$6:$E$205,"&gt;="&amp;AC$5))</f>
        <v/>
      </c>
      <c r="AD15" s="18">
        <f>IF($A15="","",SUMIFS(Jobs!$F$6:$F$205,Jobs!$C$6:$C$205,$A15,Jobs!$D$6:$D$205,"&lt;="&amp;AD$5,Jobs!$E$6:$E$205,"&gt;="&amp;AD$5))</f>
        <v/>
      </c>
      <c r="AE15" s="18">
        <f>IF($A15="","",SUMIFS(Jobs!$F$6:$F$205,Jobs!$C$6:$C$205,$A15,Jobs!$D$6:$D$205,"&lt;="&amp;AE$5,Jobs!$E$6:$E$205,"&gt;="&amp;AE$5))</f>
        <v/>
      </c>
      <c r="AF15" s="18">
        <f>IF($A15="","",SUMIFS(Jobs!$F$6:$F$205,Jobs!$C$6:$C$205,$A15,Jobs!$D$6:$D$205,"&lt;="&amp;AF$5,Jobs!$E$6:$E$205,"&gt;="&amp;AF$5))</f>
        <v/>
      </c>
      <c r="AG15" s="18">
        <f>IF($A15="","",SUMIFS(Jobs!$F$6:$F$205,Jobs!$C$6:$C$205,$A15,Jobs!$D$6:$D$205,"&lt;="&amp;AG$5,Jobs!$E$6:$E$205,"&gt;="&amp;AG$5))</f>
        <v/>
      </c>
      <c r="AH15" s="18">
        <f>IF($A15="","",SUMIFS(Jobs!$F$6:$F$205,Jobs!$C$6:$C$205,$A15,Jobs!$D$6:$D$205,"&lt;="&amp;AH$5,Jobs!$E$6:$E$205,"&gt;="&amp;AH$5))</f>
        <v/>
      </c>
      <c r="AI15" s="18">
        <f>IF($A15="","",SUMIFS(Jobs!$F$6:$F$205,Jobs!$C$6:$C$205,$A15,Jobs!$D$6:$D$205,"&lt;="&amp;AI$5,Jobs!$E$6:$E$205,"&gt;="&amp;AI$5))</f>
        <v/>
      </c>
      <c r="AJ15" s="18">
        <f>IF($A15="","",SUMIFS(Jobs!$F$6:$F$205,Jobs!$C$6:$C$205,$A15,Jobs!$D$6:$D$205,"&lt;="&amp;AJ$5,Jobs!$E$6:$E$205,"&gt;="&amp;AJ$5))</f>
        <v/>
      </c>
      <c r="AK15" s="18">
        <f>IF($A15="","",SUMIFS(Jobs!$F$6:$F$205,Jobs!$C$6:$C$205,$A15,Jobs!$D$6:$D$205,"&lt;="&amp;AK$5,Jobs!$E$6:$E$205,"&gt;="&amp;AK$5))</f>
        <v/>
      </c>
      <c r="AL15" s="18">
        <f>IF($A15="","",SUMIFS(Jobs!$F$6:$F$205,Jobs!$C$6:$C$205,$A15,Jobs!$D$6:$D$205,"&lt;="&amp;AL$5,Jobs!$E$6:$E$205,"&gt;="&amp;AL$5))</f>
        <v/>
      </c>
      <c r="AM15" s="18">
        <f>IF($A15="","",SUMIFS(Jobs!$F$6:$F$205,Jobs!$C$6:$C$205,$A15,Jobs!$D$6:$D$205,"&lt;="&amp;AM$5,Jobs!$E$6:$E$205,"&gt;="&amp;AM$5))</f>
        <v/>
      </c>
      <c r="AN15" s="18">
        <f>IF($A15="","",SUMIFS(Jobs!$F$6:$F$205,Jobs!$C$6:$C$205,$A15,Jobs!$D$6:$D$205,"&lt;="&amp;AN$5,Jobs!$E$6:$E$205,"&gt;="&amp;AN$5))</f>
        <v/>
      </c>
      <c r="AO15" s="18">
        <f>IF($A15="","",SUMIFS(Jobs!$F$6:$F$205,Jobs!$C$6:$C$205,$A15,Jobs!$D$6:$D$205,"&lt;="&amp;AO$5,Jobs!$E$6:$E$205,"&gt;="&amp;AO$5))</f>
        <v/>
      </c>
      <c r="AP15" s="18">
        <f>IF($A15="","",SUMIFS(Jobs!$F$6:$F$205,Jobs!$C$6:$C$205,$A15,Jobs!$D$6:$D$205,"&lt;="&amp;AP$5,Jobs!$E$6:$E$205,"&gt;="&amp;AP$5))</f>
        <v/>
      </c>
      <c r="AQ15" s="18">
        <f>IF($A15="","",SUMIFS(Jobs!$F$6:$F$205,Jobs!$C$6:$C$205,$A15,Jobs!$D$6:$D$205,"&lt;="&amp;AQ$5,Jobs!$E$6:$E$205,"&gt;="&amp;AQ$5))</f>
        <v/>
      </c>
    </row>
    <row r="16">
      <c r="A16" s="17">
        <f>IF(Workstations!$A16="","",Workstations!$A16)</f>
        <v/>
      </c>
      <c r="B16" s="9">
        <f>IF(Workstations!$A16="","",Workstations!$B16)</f>
        <v/>
      </c>
      <c r="C16" s="10">
        <f>IF(Workstations!$A16="","",Workstations!$D16)</f>
        <v/>
      </c>
      <c r="D16" s="18">
        <f>IF($A16="","",SUMIFS(Jobs!$F$6:$F$205,Jobs!$C$6:$C$205,$A16,Jobs!$D$6:$D$205,"&lt;="&amp;D$5,Jobs!$E$6:$E$205,"&gt;="&amp;D$5))</f>
        <v/>
      </c>
      <c r="E16" s="18">
        <f>IF($A16="","",SUMIFS(Jobs!$F$6:$F$205,Jobs!$C$6:$C$205,$A16,Jobs!$D$6:$D$205,"&lt;="&amp;E$5,Jobs!$E$6:$E$205,"&gt;="&amp;E$5))</f>
        <v/>
      </c>
      <c r="F16" s="18">
        <f>IF($A16="","",SUMIFS(Jobs!$F$6:$F$205,Jobs!$C$6:$C$205,$A16,Jobs!$D$6:$D$205,"&lt;="&amp;F$5,Jobs!$E$6:$E$205,"&gt;="&amp;F$5))</f>
        <v/>
      </c>
      <c r="G16" s="18">
        <f>IF($A16="","",SUMIFS(Jobs!$F$6:$F$205,Jobs!$C$6:$C$205,$A16,Jobs!$D$6:$D$205,"&lt;="&amp;G$5,Jobs!$E$6:$E$205,"&gt;="&amp;G$5))</f>
        <v/>
      </c>
      <c r="H16" s="18">
        <f>IF($A16="","",SUMIFS(Jobs!$F$6:$F$205,Jobs!$C$6:$C$205,$A16,Jobs!$D$6:$D$205,"&lt;="&amp;H$5,Jobs!$E$6:$E$205,"&gt;="&amp;H$5))</f>
        <v/>
      </c>
      <c r="I16" s="18">
        <f>IF($A16="","",SUMIFS(Jobs!$F$6:$F$205,Jobs!$C$6:$C$205,$A16,Jobs!$D$6:$D$205,"&lt;="&amp;I$5,Jobs!$E$6:$E$205,"&gt;="&amp;I$5))</f>
        <v/>
      </c>
      <c r="J16" s="18">
        <f>IF($A16="","",SUMIFS(Jobs!$F$6:$F$205,Jobs!$C$6:$C$205,$A16,Jobs!$D$6:$D$205,"&lt;="&amp;J$5,Jobs!$E$6:$E$205,"&gt;="&amp;J$5))</f>
        <v/>
      </c>
      <c r="K16" s="18">
        <f>IF($A16="","",SUMIFS(Jobs!$F$6:$F$205,Jobs!$C$6:$C$205,$A16,Jobs!$D$6:$D$205,"&lt;="&amp;K$5,Jobs!$E$6:$E$205,"&gt;="&amp;K$5))</f>
        <v/>
      </c>
      <c r="L16" s="18">
        <f>IF($A16="","",SUMIFS(Jobs!$F$6:$F$205,Jobs!$C$6:$C$205,$A16,Jobs!$D$6:$D$205,"&lt;="&amp;L$5,Jobs!$E$6:$E$205,"&gt;="&amp;L$5))</f>
        <v/>
      </c>
      <c r="M16" s="18">
        <f>IF($A16="","",SUMIFS(Jobs!$F$6:$F$205,Jobs!$C$6:$C$205,$A16,Jobs!$D$6:$D$205,"&lt;="&amp;M$5,Jobs!$E$6:$E$205,"&gt;="&amp;M$5))</f>
        <v/>
      </c>
      <c r="N16" s="18">
        <f>IF($A16="","",SUMIFS(Jobs!$F$6:$F$205,Jobs!$C$6:$C$205,$A16,Jobs!$D$6:$D$205,"&lt;="&amp;N$5,Jobs!$E$6:$E$205,"&gt;="&amp;N$5))</f>
        <v/>
      </c>
      <c r="O16" s="18">
        <f>IF($A16="","",SUMIFS(Jobs!$F$6:$F$205,Jobs!$C$6:$C$205,$A16,Jobs!$D$6:$D$205,"&lt;="&amp;O$5,Jobs!$E$6:$E$205,"&gt;="&amp;O$5))</f>
        <v/>
      </c>
      <c r="P16" s="18">
        <f>IF($A16="","",SUMIFS(Jobs!$F$6:$F$205,Jobs!$C$6:$C$205,$A16,Jobs!$D$6:$D$205,"&lt;="&amp;P$5,Jobs!$E$6:$E$205,"&gt;="&amp;P$5))</f>
        <v/>
      </c>
      <c r="Q16" s="18">
        <f>IF($A16="","",SUMIFS(Jobs!$F$6:$F$205,Jobs!$C$6:$C$205,$A16,Jobs!$D$6:$D$205,"&lt;="&amp;Q$5,Jobs!$E$6:$E$205,"&gt;="&amp;Q$5))</f>
        <v/>
      </c>
      <c r="R16" s="18">
        <f>IF($A16="","",SUMIFS(Jobs!$F$6:$F$205,Jobs!$C$6:$C$205,$A16,Jobs!$D$6:$D$205,"&lt;="&amp;R$5,Jobs!$E$6:$E$205,"&gt;="&amp;R$5))</f>
        <v/>
      </c>
      <c r="S16" s="18">
        <f>IF($A16="","",SUMIFS(Jobs!$F$6:$F$205,Jobs!$C$6:$C$205,$A16,Jobs!$D$6:$D$205,"&lt;="&amp;S$5,Jobs!$E$6:$E$205,"&gt;="&amp;S$5))</f>
        <v/>
      </c>
      <c r="T16" s="18">
        <f>IF($A16="","",SUMIFS(Jobs!$F$6:$F$205,Jobs!$C$6:$C$205,$A16,Jobs!$D$6:$D$205,"&lt;="&amp;T$5,Jobs!$E$6:$E$205,"&gt;="&amp;T$5))</f>
        <v/>
      </c>
      <c r="U16" s="18">
        <f>IF($A16="","",SUMIFS(Jobs!$F$6:$F$205,Jobs!$C$6:$C$205,$A16,Jobs!$D$6:$D$205,"&lt;="&amp;U$5,Jobs!$E$6:$E$205,"&gt;="&amp;U$5))</f>
        <v/>
      </c>
      <c r="V16" s="18">
        <f>IF($A16="","",SUMIFS(Jobs!$F$6:$F$205,Jobs!$C$6:$C$205,$A16,Jobs!$D$6:$D$205,"&lt;="&amp;V$5,Jobs!$E$6:$E$205,"&gt;="&amp;V$5))</f>
        <v/>
      </c>
      <c r="W16" s="18">
        <f>IF($A16="","",SUMIFS(Jobs!$F$6:$F$205,Jobs!$C$6:$C$205,$A16,Jobs!$D$6:$D$205,"&lt;="&amp;W$5,Jobs!$E$6:$E$205,"&gt;="&amp;W$5))</f>
        <v/>
      </c>
      <c r="X16" s="18">
        <f>IF($A16="","",SUMIFS(Jobs!$F$6:$F$205,Jobs!$C$6:$C$205,$A16,Jobs!$D$6:$D$205,"&lt;="&amp;X$5,Jobs!$E$6:$E$205,"&gt;="&amp;X$5))</f>
        <v/>
      </c>
      <c r="Y16" s="18">
        <f>IF($A16="","",SUMIFS(Jobs!$F$6:$F$205,Jobs!$C$6:$C$205,$A16,Jobs!$D$6:$D$205,"&lt;="&amp;Y$5,Jobs!$E$6:$E$205,"&gt;="&amp;Y$5))</f>
        <v/>
      </c>
      <c r="Z16" s="18">
        <f>IF($A16="","",SUMIFS(Jobs!$F$6:$F$205,Jobs!$C$6:$C$205,$A16,Jobs!$D$6:$D$205,"&lt;="&amp;Z$5,Jobs!$E$6:$E$205,"&gt;="&amp;Z$5))</f>
        <v/>
      </c>
      <c r="AA16" s="18">
        <f>IF($A16="","",SUMIFS(Jobs!$F$6:$F$205,Jobs!$C$6:$C$205,$A16,Jobs!$D$6:$D$205,"&lt;="&amp;AA$5,Jobs!$E$6:$E$205,"&gt;="&amp;AA$5))</f>
        <v/>
      </c>
      <c r="AB16" s="18">
        <f>IF($A16="","",SUMIFS(Jobs!$F$6:$F$205,Jobs!$C$6:$C$205,$A16,Jobs!$D$6:$D$205,"&lt;="&amp;AB$5,Jobs!$E$6:$E$205,"&gt;="&amp;AB$5))</f>
        <v/>
      </c>
      <c r="AC16" s="18">
        <f>IF($A16="","",SUMIFS(Jobs!$F$6:$F$205,Jobs!$C$6:$C$205,$A16,Jobs!$D$6:$D$205,"&lt;="&amp;AC$5,Jobs!$E$6:$E$205,"&gt;="&amp;AC$5))</f>
        <v/>
      </c>
      <c r="AD16" s="18">
        <f>IF($A16="","",SUMIFS(Jobs!$F$6:$F$205,Jobs!$C$6:$C$205,$A16,Jobs!$D$6:$D$205,"&lt;="&amp;AD$5,Jobs!$E$6:$E$205,"&gt;="&amp;AD$5))</f>
        <v/>
      </c>
      <c r="AE16" s="18">
        <f>IF($A16="","",SUMIFS(Jobs!$F$6:$F$205,Jobs!$C$6:$C$205,$A16,Jobs!$D$6:$D$205,"&lt;="&amp;AE$5,Jobs!$E$6:$E$205,"&gt;="&amp;AE$5))</f>
        <v/>
      </c>
      <c r="AF16" s="18">
        <f>IF($A16="","",SUMIFS(Jobs!$F$6:$F$205,Jobs!$C$6:$C$205,$A16,Jobs!$D$6:$D$205,"&lt;="&amp;AF$5,Jobs!$E$6:$E$205,"&gt;="&amp;AF$5))</f>
        <v/>
      </c>
      <c r="AG16" s="18">
        <f>IF($A16="","",SUMIFS(Jobs!$F$6:$F$205,Jobs!$C$6:$C$205,$A16,Jobs!$D$6:$D$205,"&lt;="&amp;AG$5,Jobs!$E$6:$E$205,"&gt;="&amp;AG$5))</f>
        <v/>
      </c>
      <c r="AH16" s="18">
        <f>IF($A16="","",SUMIFS(Jobs!$F$6:$F$205,Jobs!$C$6:$C$205,$A16,Jobs!$D$6:$D$205,"&lt;="&amp;AH$5,Jobs!$E$6:$E$205,"&gt;="&amp;AH$5))</f>
        <v/>
      </c>
      <c r="AI16" s="18">
        <f>IF($A16="","",SUMIFS(Jobs!$F$6:$F$205,Jobs!$C$6:$C$205,$A16,Jobs!$D$6:$D$205,"&lt;="&amp;AI$5,Jobs!$E$6:$E$205,"&gt;="&amp;AI$5))</f>
        <v/>
      </c>
      <c r="AJ16" s="18">
        <f>IF($A16="","",SUMIFS(Jobs!$F$6:$F$205,Jobs!$C$6:$C$205,$A16,Jobs!$D$6:$D$205,"&lt;="&amp;AJ$5,Jobs!$E$6:$E$205,"&gt;="&amp;AJ$5))</f>
        <v/>
      </c>
      <c r="AK16" s="18">
        <f>IF($A16="","",SUMIFS(Jobs!$F$6:$F$205,Jobs!$C$6:$C$205,$A16,Jobs!$D$6:$D$205,"&lt;="&amp;AK$5,Jobs!$E$6:$E$205,"&gt;="&amp;AK$5))</f>
        <v/>
      </c>
      <c r="AL16" s="18">
        <f>IF($A16="","",SUMIFS(Jobs!$F$6:$F$205,Jobs!$C$6:$C$205,$A16,Jobs!$D$6:$D$205,"&lt;="&amp;AL$5,Jobs!$E$6:$E$205,"&gt;="&amp;AL$5))</f>
        <v/>
      </c>
      <c r="AM16" s="18">
        <f>IF($A16="","",SUMIFS(Jobs!$F$6:$F$205,Jobs!$C$6:$C$205,$A16,Jobs!$D$6:$D$205,"&lt;="&amp;AM$5,Jobs!$E$6:$E$205,"&gt;="&amp;AM$5))</f>
        <v/>
      </c>
      <c r="AN16" s="18">
        <f>IF($A16="","",SUMIFS(Jobs!$F$6:$F$205,Jobs!$C$6:$C$205,$A16,Jobs!$D$6:$D$205,"&lt;="&amp;AN$5,Jobs!$E$6:$E$205,"&gt;="&amp;AN$5))</f>
        <v/>
      </c>
      <c r="AO16" s="18">
        <f>IF($A16="","",SUMIFS(Jobs!$F$6:$F$205,Jobs!$C$6:$C$205,$A16,Jobs!$D$6:$D$205,"&lt;="&amp;AO$5,Jobs!$E$6:$E$205,"&gt;="&amp;AO$5))</f>
        <v/>
      </c>
      <c r="AP16" s="18">
        <f>IF($A16="","",SUMIFS(Jobs!$F$6:$F$205,Jobs!$C$6:$C$205,$A16,Jobs!$D$6:$D$205,"&lt;="&amp;AP$5,Jobs!$E$6:$E$205,"&gt;="&amp;AP$5))</f>
        <v/>
      </c>
      <c r="AQ16" s="18">
        <f>IF($A16="","",SUMIFS(Jobs!$F$6:$F$205,Jobs!$C$6:$C$205,$A16,Jobs!$D$6:$D$205,"&lt;="&amp;AQ$5,Jobs!$E$6:$E$205,"&gt;="&amp;AQ$5))</f>
        <v/>
      </c>
    </row>
    <row r="17">
      <c r="A17" s="17">
        <f>IF(Workstations!$A17="","",Workstations!$A17)</f>
        <v/>
      </c>
      <c r="B17" s="9">
        <f>IF(Workstations!$A17="","",Workstations!$B17)</f>
        <v/>
      </c>
      <c r="C17" s="10">
        <f>IF(Workstations!$A17="","",Workstations!$D17)</f>
        <v/>
      </c>
      <c r="D17" s="18">
        <f>IF($A17="","",SUMIFS(Jobs!$F$6:$F$205,Jobs!$C$6:$C$205,$A17,Jobs!$D$6:$D$205,"&lt;="&amp;D$5,Jobs!$E$6:$E$205,"&gt;="&amp;D$5))</f>
        <v/>
      </c>
      <c r="E17" s="18">
        <f>IF($A17="","",SUMIFS(Jobs!$F$6:$F$205,Jobs!$C$6:$C$205,$A17,Jobs!$D$6:$D$205,"&lt;="&amp;E$5,Jobs!$E$6:$E$205,"&gt;="&amp;E$5))</f>
        <v/>
      </c>
      <c r="F17" s="18">
        <f>IF($A17="","",SUMIFS(Jobs!$F$6:$F$205,Jobs!$C$6:$C$205,$A17,Jobs!$D$6:$D$205,"&lt;="&amp;F$5,Jobs!$E$6:$E$205,"&gt;="&amp;F$5))</f>
        <v/>
      </c>
      <c r="G17" s="18">
        <f>IF($A17="","",SUMIFS(Jobs!$F$6:$F$205,Jobs!$C$6:$C$205,$A17,Jobs!$D$6:$D$205,"&lt;="&amp;G$5,Jobs!$E$6:$E$205,"&gt;="&amp;G$5))</f>
        <v/>
      </c>
      <c r="H17" s="18">
        <f>IF($A17="","",SUMIFS(Jobs!$F$6:$F$205,Jobs!$C$6:$C$205,$A17,Jobs!$D$6:$D$205,"&lt;="&amp;H$5,Jobs!$E$6:$E$205,"&gt;="&amp;H$5))</f>
        <v/>
      </c>
      <c r="I17" s="18">
        <f>IF($A17="","",SUMIFS(Jobs!$F$6:$F$205,Jobs!$C$6:$C$205,$A17,Jobs!$D$6:$D$205,"&lt;="&amp;I$5,Jobs!$E$6:$E$205,"&gt;="&amp;I$5))</f>
        <v/>
      </c>
      <c r="J17" s="18">
        <f>IF($A17="","",SUMIFS(Jobs!$F$6:$F$205,Jobs!$C$6:$C$205,$A17,Jobs!$D$6:$D$205,"&lt;="&amp;J$5,Jobs!$E$6:$E$205,"&gt;="&amp;J$5))</f>
        <v/>
      </c>
      <c r="K17" s="18">
        <f>IF($A17="","",SUMIFS(Jobs!$F$6:$F$205,Jobs!$C$6:$C$205,$A17,Jobs!$D$6:$D$205,"&lt;="&amp;K$5,Jobs!$E$6:$E$205,"&gt;="&amp;K$5))</f>
        <v/>
      </c>
      <c r="L17" s="18">
        <f>IF($A17="","",SUMIFS(Jobs!$F$6:$F$205,Jobs!$C$6:$C$205,$A17,Jobs!$D$6:$D$205,"&lt;="&amp;L$5,Jobs!$E$6:$E$205,"&gt;="&amp;L$5))</f>
        <v/>
      </c>
      <c r="M17" s="18">
        <f>IF($A17="","",SUMIFS(Jobs!$F$6:$F$205,Jobs!$C$6:$C$205,$A17,Jobs!$D$6:$D$205,"&lt;="&amp;M$5,Jobs!$E$6:$E$205,"&gt;="&amp;M$5))</f>
        <v/>
      </c>
      <c r="N17" s="18">
        <f>IF($A17="","",SUMIFS(Jobs!$F$6:$F$205,Jobs!$C$6:$C$205,$A17,Jobs!$D$6:$D$205,"&lt;="&amp;N$5,Jobs!$E$6:$E$205,"&gt;="&amp;N$5))</f>
        <v/>
      </c>
      <c r="O17" s="18">
        <f>IF($A17="","",SUMIFS(Jobs!$F$6:$F$205,Jobs!$C$6:$C$205,$A17,Jobs!$D$6:$D$205,"&lt;="&amp;O$5,Jobs!$E$6:$E$205,"&gt;="&amp;O$5))</f>
        <v/>
      </c>
      <c r="P17" s="18">
        <f>IF($A17="","",SUMIFS(Jobs!$F$6:$F$205,Jobs!$C$6:$C$205,$A17,Jobs!$D$6:$D$205,"&lt;="&amp;P$5,Jobs!$E$6:$E$205,"&gt;="&amp;P$5))</f>
        <v/>
      </c>
      <c r="Q17" s="18">
        <f>IF($A17="","",SUMIFS(Jobs!$F$6:$F$205,Jobs!$C$6:$C$205,$A17,Jobs!$D$6:$D$205,"&lt;="&amp;Q$5,Jobs!$E$6:$E$205,"&gt;="&amp;Q$5))</f>
        <v/>
      </c>
      <c r="R17" s="18">
        <f>IF($A17="","",SUMIFS(Jobs!$F$6:$F$205,Jobs!$C$6:$C$205,$A17,Jobs!$D$6:$D$205,"&lt;="&amp;R$5,Jobs!$E$6:$E$205,"&gt;="&amp;R$5))</f>
        <v/>
      </c>
      <c r="S17" s="18">
        <f>IF($A17="","",SUMIFS(Jobs!$F$6:$F$205,Jobs!$C$6:$C$205,$A17,Jobs!$D$6:$D$205,"&lt;="&amp;S$5,Jobs!$E$6:$E$205,"&gt;="&amp;S$5))</f>
        <v/>
      </c>
      <c r="T17" s="18">
        <f>IF($A17="","",SUMIFS(Jobs!$F$6:$F$205,Jobs!$C$6:$C$205,$A17,Jobs!$D$6:$D$205,"&lt;="&amp;T$5,Jobs!$E$6:$E$205,"&gt;="&amp;T$5))</f>
        <v/>
      </c>
      <c r="U17" s="18">
        <f>IF($A17="","",SUMIFS(Jobs!$F$6:$F$205,Jobs!$C$6:$C$205,$A17,Jobs!$D$6:$D$205,"&lt;="&amp;U$5,Jobs!$E$6:$E$205,"&gt;="&amp;U$5))</f>
        <v/>
      </c>
      <c r="V17" s="18">
        <f>IF($A17="","",SUMIFS(Jobs!$F$6:$F$205,Jobs!$C$6:$C$205,$A17,Jobs!$D$6:$D$205,"&lt;="&amp;V$5,Jobs!$E$6:$E$205,"&gt;="&amp;V$5))</f>
        <v/>
      </c>
      <c r="W17" s="18">
        <f>IF($A17="","",SUMIFS(Jobs!$F$6:$F$205,Jobs!$C$6:$C$205,$A17,Jobs!$D$6:$D$205,"&lt;="&amp;W$5,Jobs!$E$6:$E$205,"&gt;="&amp;W$5))</f>
        <v/>
      </c>
      <c r="X17" s="18">
        <f>IF($A17="","",SUMIFS(Jobs!$F$6:$F$205,Jobs!$C$6:$C$205,$A17,Jobs!$D$6:$D$205,"&lt;="&amp;X$5,Jobs!$E$6:$E$205,"&gt;="&amp;X$5))</f>
        <v/>
      </c>
      <c r="Y17" s="18">
        <f>IF($A17="","",SUMIFS(Jobs!$F$6:$F$205,Jobs!$C$6:$C$205,$A17,Jobs!$D$6:$D$205,"&lt;="&amp;Y$5,Jobs!$E$6:$E$205,"&gt;="&amp;Y$5))</f>
        <v/>
      </c>
      <c r="Z17" s="18">
        <f>IF($A17="","",SUMIFS(Jobs!$F$6:$F$205,Jobs!$C$6:$C$205,$A17,Jobs!$D$6:$D$205,"&lt;="&amp;Z$5,Jobs!$E$6:$E$205,"&gt;="&amp;Z$5))</f>
        <v/>
      </c>
      <c r="AA17" s="18">
        <f>IF($A17="","",SUMIFS(Jobs!$F$6:$F$205,Jobs!$C$6:$C$205,$A17,Jobs!$D$6:$D$205,"&lt;="&amp;AA$5,Jobs!$E$6:$E$205,"&gt;="&amp;AA$5))</f>
        <v/>
      </c>
      <c r="AB17" s="18">
        <f>IF($A17="","",SUMIFS(Jobs!$F$6:$F$205,Jobs!$C$6:$C$205,$A17,Jobs!$D$6:$D$205,"&lt;="&amp;AB$5,Jobs!$E$6:$E$205,"&gt;="&amp;AB$5))</f>
        <v/>
      </c>
      <c r="AC17" s="18">
        <f>IF($A17="","",SUMIFS(Jobs!$F$6:$F$205,Jobs!$C$6:$C$205,$A17,Jobs!$D$6:$D$205,"&lt;="&amp;AC$5,Jobs!$E$6:$E$205,"&gt;="&amp;AC$5))</f>
        <v/>
      </c>
      <c r="AD17" s="18">
        <f>IF($A17="","",SUMIFS(Jobs!$F$6:$F$205,Jobs!$C$6:$C$205,$A17,Jobs!$D$6:$D$205,"&lt;="&amp;AD$5,Jobs!$E$6:$E$205,"&gt;="&amp;AD$5))</f>
        <v/>
      </c>
      <c r="AE17" s="18">
        <f>IF($A17="","",SUMIFS(Jobs!$F$6:$F$205,Jobs!$C$6:$C$205,$A17,Jobs!$D$6:$D$205,"&lt;="&amp;AE$5,Jobs!$E$6:$E$205,"&gt;="&amp;AE$5))</f>
        <v/>
      </c>
      <c r="AF17" s="18">
        <f>IF($A17="","",SUMIFS(Jobs!$F$6:$F$205,Jobs!$C$6:$C$205,$A17,Jobs!$D$6:$D$205,"&lt;="&amp;AF$5,Jobs!$E$6:$E$205,"&gt;="&amp;AF$5))</f>
        <v/>
      </c>
      <c r="AG17" s="18">
        <f>IF($A17="","",SUMIFS(Jobs!$F$6:$F$205,Jobs!$C$6:$C$205,$A17,Jobs!$D$6:$D$205,"&lt;="&amp;AG$5,Jobs!$E$6:$E$205,"&gt;="&amp;AG$5))</f>
        <v/>
      </c>
      <c r="AH17" s="18">
        <f>IF($A17="","",SUMIFS(Jobs!$F$6:$F$205,Jobs!$C$6:$C$205,$A17,Jobs!$D$6:$D$205,"&lt;="&amp;AH$5,Jobs!$E$6:$E$205,"&gt;="&amp;AH$5))</f>
        <v/>
      </c>
      <c r="AI17" s="18">
        <f>IF($A17="","",SUMIFS(Jobs!$F$6:$F$205,Jobs!$C$6:$C$205,$A17,Jobs!$D$6:$D$205,"&lt;="&amp;AI$5,Jobs!$E$6:$E$205,"&gt;="&amp;AI$5))</f>
        <v/>
      </c>
      <c r="AJ17" s="18">
        <f>IF($A17="","",SUMIFS(Jobs!$F$6:$F$205,Jobs!$C$6:$C$205,$A17,Jobs!$D$6:$D$205,"&lt;="&amp;AJ$5,Jobs!$E$6:$E$205,"&gt;="&amp;AJ$5))</f>
        <v/>
      </c>
      <c r="AK17" s="18">
        <f>IF($A17="","",SUMIFS(Jobs!$F$6:$F$205,Jobs!$C$6:$C$205,$A17,Jobs!$D$6:$D$205,"&lt;="&amp;AK$5,Jobs!$E$6:$E$205,"&gt;="&amp;AK$5))</f>
        <v/>
      </c>
      <c r="AL17" s="18">
        <f>IF($A17="","",SUMIFS(Jobs!$F$6:$F$205,Jobs!$C$6:$C$205,$A17,Jobs!$D$6:$D$205,"&lt;="&amp;AL$5,Jobs!$E$6:$E$205,"&gt;="&amp;AL$5))</f>
        <v/>
      </c>
      <c r="AM17" s="18">
        <f>IF($A17="","",SUMIFS(Jobs!$F$6:$F$205,Jobs!$C$6:$C$205,$A17,Jobs!$D$6:$D$205,"&lt;="&amp;AM$5,Jobs!$E$6:$E$205,"&gt;="&amp;AM$5))</f>
        <v/>
      </c>
      <c r="AN17" s="18">
        <f>IF($A17="","",SUMIFS(Jobs!$F$6:$F$205,Jobs!$C$6:$C$205,$A17,Jobs!$D$6:$D$205,"&lt;="&amp;AN$5,Jobs!$E$6:$E$205,"&gt;="&amp;AN$5))</f>
        <v/>
      </c>
      <c r="AO17" s="18">
        <f>IF($A17="","",SUMIFS(Jobs!$F$6:$F$205,Jobs!$C$6:$C$205,$A17,Jobs!$D$6:$D$205,"&lt;="&amp;AO$5,Jobs!$E$6:$E$205,"&gt;="&amp;AO$5))</f>
        <v/>
      </c>
      <c r="AP17" s="18">
        <f>IF($A17="","",SUMIFS(Jobs!$F$6:$F$205,Jobs!$C$6:$C$205,$A17,Jobs!$D$6:$D$205,"&lt;="&amp;AP$5,Jobs!$E$6:$E$205,"&gt;="&amp;AP$5))</f>
        <v/>
      </c>
      <c r="AQ17" s="18">
        <f>IF($A17="","",SUMIFS(Jobs!$F$6:$F$205,Jobs!$C$6:$C$205,$A17,Jobs!$D$6:$D$205,"&lt;="&amp;AQ$5,Jobs!$E$6:$E$205,"&gt;="&amp;AQ$5))</f>
        <v/>
      </c>
    </row>
    <row r="18">
      <c r="A18" s="17">
        <f>IF(Workstations!$A18="","",Workstations!$A18)</f>
        <v/>
      </c>
      <c r="B18" s="9">
        <f>IF(Workstations!$A18="","",Workstations!$B18)</f>
        <v/>
      </c>
      <c r="C18" s="10">
        <f>IF(Workstations!$A18="","",Workstations!$D18)</f>
        <v/>
      </c>
      <c r="D18" s="18">
        <f>IF($A18="","",SUMIFS(Jobs!$F$6:$F$205,Jobs!$C$6:$C$205,$A18,Jobs!$D$6:$D$205,"&lt;="&amp;D$5,Jobs!$E$6:$E$205,"&gt;="&amp;D$5))</f>
        <v/>
      </c>
      <c r="E18" s="18">
        <f>IF($A18="","",SUMIFS(Jobs!$F$6:$F$205,Jobs!$C$6:$C$205,$A18,Jobs!$D$6:$D$205,"&lt;="&amp;E$5,Jobs!$E$6:$E$205,"&gt;="&amp;E$5))</f>
        <v/>
      </c>
      <c r="F18" s="18">
        <f>IF($A18="","",SUMIFS(Jobs!$F$6:$F$205,Jobs!$C$6:$C$205,$A18,Jobs!$D$6:$D$205,"&lt;="&amp;F$5,Jobs!$E$6:$E$205,"&gt;="&amp;F$5))</f>
        <v/>
      </c>
      <c r="G18" s="18">
        <f>IF($A18="","",SUMIFS(Jobs!$F$6:$F$205,Jobs!$C$6:$C$205,$A18,Jobs!$D$6:$D$205,"&lt;="&amp;G$5,Jobs!$E$6:$E$205,"&gt;="&amp;G$5))</f>
        <v/>
      </c>
      <c r="H18" s="18">
        <f>IF($A18="","",SUMIFS(Jobs!$F$6:$F$205,Jobs!$C$6:$C$205,$A18,Jobs!$D$6:$D$205,"&lt;="&amp;H$5,Jobs!$E$6:$E$205,"&gt;="&amp;H$5))</f>
        <v/>
      </c>
      <c r="I18" s="18">
        <f>IF($A18="","",SUMIFS(Jobs!$F$6:$F$205,Jobs!$C$6:$C$205,$A18,Jobs!$D$6:$D$205,"&lt;="&amp;I$5,Jobs!$E$6:$E$205,"&gt;="&amp;I$5))</f>
        <v/>
      </c>
      <c r="J18" s="18">
        <f>IF($A18="","",SUMIFS(Jobs!$F$6:$F$205,Jobs!$C$6:$C$205,$A18,Jobs!$D$6:$D$205,"&lt;="&amp;J$5,Jobs!$E$6:$E$205,"&gt;="&amp;J$5))</f>
        <v/>
      </c>
      <c r="K18" s="18">
        <f>IF($A18="","",SUMIFS(Jobs!$F$6:$F$205,Jobs!$C$6:$C$205,$A18,Jobs!$D$6:$D$205,"&lt;="&amp;K$5,Jobs!$E$6:$E$205,"&gt;="&amp;K$5))</f>
        <v/>
      </c>
      <c r="L18" s="18">
        <f>IF($A18="","",SUMIFS(Jobs!$F$6:$F$205,Jobs!$C$6:$C$205,$A18,Jobs!$D$6:$D$205,"&lt;="&amp;L$5,Jobs!$E$6:$E$205,"&gt;="&amp;L$5))</f>
        <v/>
      </c>
      <c r="M18" s="18">
        <f>IF($A18="","",SUMIFS(Jobs!$F$6:$F$205,Jobs!$C$6:$C$205,$A18,Jobs!$D$6:$D$205,"&lt;="&amp;M$5,Jobs!$E$6:$E$205,"&gt;="&amp;M$5))</f>
        <v/>
      </c>
      <c r="N18" s="18">
        <f>IF($A18="","",SUMIFS(Jobs!$F$6:$F$205,Jobs!$C$6:$C$205,$A18,Jobs!$D$6:$D$205,"&lt;="&amp;N$5,Jobs!$E$6:$E$205,"&gt;="&amp;N$5))</f>
        <v/>
      </c>
      <c r="O18" s="18">
        <f>IF($A18="","",SUMIFS(Jobs!$F$6:$F$205,Jobs!$C$6:$C$205,$A18,Jobs!$D$6:$D$205,"&lt;="&amp;O$5,Jobs!$E$6:$E$205,"&gt;="&amp;O$5))</f>
        <v/>
      </c>
      <c r="P18" s="18">
        <f>IF($A18="","",SUMIFS(Jobs!$F$6:$F$205,Jobs!$C$6:$C$205,$A18,Jobs!$D$6:$D$205,"&lt;="&amp;P$5,Jobs!$E$6:$E$205,"&gt;="&amp;P$5))</f>
        <v/>
      </c>
      <c r="Q18" s="18">
        <f>IF($A18="","",SUMIFS(Jobs!$F$6:$F$205,Jobs!$C$6:$C$205,$A18,Jobs!$D$6:$D$205,"&lt;="&amp;Q$5,Jobs!$E$6:$E$205,"&gt;="&amp;Q$5))</f>
        <v/>
      </c>
      <c r="R18" s="18">
        <f>IF($A18="","",SUMIFS(Jobs!$F$6:$F$205,Jobs!$C$6:$C$205,$A18,Jobs!$D$6:$D$205,"&lt;="&amp;R$5,Jobs!$E$6:$E$205,"&gt;="&amp;R$5))</f>
        <v/>
      </c>
      <c r="S18" s="18">
        <f>IF($A18="","",SUMIFS(Jobs!$F$6:$F$205,Jobs!$C$6:$C$205,$A18,Jobs!$D$6:$D$205,"&lt;="&amp;S$5,Jobs!$E$6:$E$205,"&gt;="&amp;S$5))</f>
        <v/>
      </c>
      <c r="T18" s="18">
        <f>IF($A18="","",SUMIFS(Jobs!$F$6:$F$205,Jobs!$C$6:$C$205,$A18,Jobs!$D$6:$D$205,"&lt;="&amp;T$5,Jobs!$E$6:$E$205,"&gt;="&amp;T$5))</f>
        <v/>
      </c>
      <c r="U18" s="18">
        <f>IF($A18="","",SUMIFS(Jobs!$F$6:$F$205,Jobs!$C$6:$C$205,$A18,Jobs!$D$6:$D$205,"&lt;="&amp;U$5,Jobs!$E$6:$E$205,"&gt;="&amp;U$5))</f>
        <v/>
      </c>
      <c r="V18" s="18">
        <f>IF($A18="","",SUMIFS(Jobs!$F$6:$F$205,Jobs!$C$6:$C$205,$A18,Jobs!$D$6:$D$205,"&lt;="&amp;V$5,Jobs!$E$6:$E$205,"&gt;="&amp;V$5))</f>
        <v/>
      </c>
      <c r="W18" s="18">
        <f>IF($A18="","",SUMIFS(Jobs!$F$6:$F$205,Jobs!$C$6:$C$205,$A18,Jobs!$D$6:$D$205,"&lt;="&amp;W$5,Jobs!$E$6:$E$205,"&gt;="&amp;W$5))</f>
        <v/>
      </c>
      <c r="X18" s="18">
        <f>IF($A18="","",SUMIFS(Jobs!$F$6:$F$205,Jobs!$C$6:$C$205,$A18,Jobs!$D$6:$D$205,"&lt;="&amp;X$5,Jobs!$E$6:$E$205,"&gt;="&amp;X$5))</f>
        <v/>
      </c>
      <c r="Y18" s="18">
        <f>IF($A18="","",SUMIFS(Jobs!$F$6:$F$205,Jobs!$C$6:$C$205,$A18,Jobs!$D$6:$D$205,"&lt;="&amp;Y$5,Jobs!$E$6:$E$205,"&gt;="&amp;Y$5))</f>
        <v/>
      </c>
      <c r="Z18" s="18">
        <f>IF($A18="","",SUMIFS(Jobs!$F$6:$F$205,Jobs!$C$6:$C$205,$A18,Jobs!$D$6:$D$205,"&lt;="&amp;Z$5,Jobs!$E$6:$E$205,"&gt;="&amp;Z$5))</f>
        <v/>
      </c>
      <c r="AA18" s="18">
        <f>IF($A18="","",SUMIFS(Jobs!$F$6:$F$205,Jobs!$C$6:$C$205,$A18,Jobs!$D$6:$D$205,"&lt;="&amp;AA$5,Jobs!$E$6:$E$205,"&gt;="&amp;AA$5))</f>
        <v/>
      </c>
      <c r="AB18" s="18">
        <f>IF($A18="","",SUMIFS(Jobs!$F$6:$F$205,Jobs!$C$6:$C$205,$A18,Jobs!$D$6:$D$205,"&lt;="&amp;AB$5,Jobs!$E$6:$E$205,"&gt;="&amp;AB$5))</f>
        <v/>
      </c>
      <c r="AC18" s="18">
        <f>IF($A18="","",SUMIFS(Jobs!$F$6:$F$205,Jobs!$C$6:$C$205,$A18,Jobs!$D$6:$D$205,"&lt;="&amp;AC$5,Jobs!$E$6:$E$205,"&gt;="&amp;AC$5))</f>
        <v/>
      </c>
      <c r="AD18" s="18">
        <f>IF($A18="","",SUMIFS(Jobs!$F$6:$F$205,Jobs!$C$6:$C$205,$A18,Jobs!$D$6:$D$205,"&lt;="&amp;AD$5,Jobs!$E$6:$E$205,"&gt;="&amp;AD$5))</f>
        <v/>
      </c>
      <c r="AE18" s="18">
        <f>IF($A18="","",SUMIFS(Jobs!$F$6:$F$205,Jobs!$C$6:$C$205,$A18,Jobs!$D$6:$D$205,"&lt;="&amp;AE$5,Jobs!$E$6:$E$205,"&gt;="&amp;AE$5))</f>
        <v/>
      </c>
      <c r="AF18" s="18">
        <f>IF($A18="","",SUMIFS(Jobs!$F$6:$F$205,Jobs!$C$6:$C$205,$A18,Jobs!$D$6:$D$205,"&lt;="&amp;AF$5,Jobs!$E$6:$E$205,"&gt;="&amp;AF$5))</f>
        <v/>
      </c>
      <c r="AG18" s="18">
        <f>IF($A18="","",SUMIFS(Jobs!$F$6:$F$205,Jobs!$C$6:$C$205,$A18,Jobs!$D$6:$D$205,"&lt;="&amp;AG$5,Jobs!$E$6:$E$205,"&gt;="&amp;AG$5))</f>
        <v/>
      </c>
      <c r="AH18" s="18">
        <f>IF($A18="","",SUMIFS(Jobs!$F$6:$F$205,Jobs!$C$6:$C$205,$A18,Jobs!$D$6:$D$205,"&lt;="&amp;AH$5,Jobs!$E$6:$E$205,"&gt;="&amp;AH$5))</f>
        <v/>
      </c>
      <c r="AI18" s="18">
        <f>IF($A18="","",SUMIFS(Jobs!$F$6:$F$205,Jobs!$C$6:$C$205,$A18,Jobs!$D$6:$D$205,"&lt;="&amp;AI$5,Jobs!$E$6:$E$205,"&gt;="&amp;AI$5))</f>
        <v/>
      </c>
      <c r="AJ18" s="18">
        <f>IF($A18="","",SUMIFS(Jobs!$F$6:$F$205,Jobs!$C$6:$C$205,$A18,Jobs!$D$6:$D$205,"&lt;="&amp;AJ$5,Jobs!$E$6:$E$205,"&gt;="&amp;AJ$5))</f>
        <v/>
      </c>
      <c r="AK18" s="18">
        <f>IF($A18="","",SUMIFS(Jobs!$F$6:$F$205,Jobs!$C$6:$C$205,$A18,Jobs!$D$6:$D$205,"&lt;="&amp;AK$5,Jobs!$E$6:$E$205,"&gt;="&amp;AK$5))</f>
        <v/>
      </c>
      <c r="AL18" s="18">
        <f>IF($A18="","",SUMIFS(Jobs!$F$6:$F$205,Jobs!$C$6:$C$205,$A18,Jobs!$D$6:$D$205,"&lt;="&amp;AL$5,Jobs!$E$6:$E$205,"&gt;="&amp;AL$5))</f>
        <v/>
      </c>
      <c r="AM18" s="18">
        <f>IF($A18="","",SUMIFS(Jobs!$F$6:$F$205,Jobs!$C$6:$C$205,$A18,Jobs!$D$6:$D$205,"&lt;="&amp;AM$5,Jobs!$E$6:$E$205,"&gt;="&amp;AM$5))</f>
        <v/>
      </c>
      <c r="AN18" s="18">
        <f>IF($A18="","",SUMIFS(Jobs!$F$6:$F$205,Jobs!$C$6:$C$205,$A18,Jobs!$D$6:$D$205,"&lt;="&amp;AN$5,Jobs!$E$6:$E$205,"&gt;="&amp;AN$5))</f>
        <v/>
      </c>
      <c r="AO18" s="18">
        <f>IF($A18="","",SUMIFS(Jobs!$F$6:$F$205,Jobs!$C$6:$C$205,$A18,Jobs!$D$6:$D$205,"&lt;="&amp;AO$5,Jobs!$E$6:$E$205,"&gt;="&amp;AO$5))</f>
        <v/>
      </c>
      <c r="AP18" s="18">
        <f>IF($A18="","",SUMIFS(Jobs!$F$6:$F$205,Jobs!$C$6:$C$205,$A18,Jobs!$D$6:$D$205,"&lt;="&amp;AP$5,Jobs!$E$6:$E$205,"&gt;="&amp;AP$5))</f>
        <v/>
      </c>
      <c r="AQ18" s="18">
        <f>IF($A18="","",SUMIFS(Jobs!$F$6:$F$205,Jobs!$C$6:$C$205,$A18,Jobs!$D$6:$D$205,"&lt;="&amp;AQ$5,Jobs!$E$6:$E$205,"&gt;="&amp;AQ$5))</f>
        <v/>
      </c>
    </row>
    <row r="19">
      <c r="A19" s="17">
        <f>IF(Workstations!$A19="","",Workstations!$A19)</f>
        <v/>
      </c>
      <c r="B19" s="9">
        <f>IF(Workstations!$A19="","",Workstations!$B19)</f>
        <v/>
      </c>
      <c r="C19" s="10">
        <f>IF(Workstations!$A19="","",Workstations!$D19)</f>
        <v/>
      </c>
      <c r="D19" s="18">
        <f>IF($A19="","",SUMIFS(Jobs!$F$6:$F$205,Jobs!$C$6:$C$205,$A19,Jobs!$D$6:$D$205,"&lt;="&amp;D$5,Jobs!$E$6:$E$205,"&gt;="&amp;D$5))</f>
        <v/>
      </c>
      <c r="E19" s="18">
        <f>IF($A19="","",SUMIFS(Jobs!$F$6:$F$205,Jobs!$C$6:$C$205,$A19,Jobs!$D$6:$D$205,"&lt;="&amp;E$5,Jobs!$E$6:$E$205,"&gt;="&amp;E$5))</f>
        <v/>
      </c>
      <c r="F19" s="18">
        <f>IF($A19="","",SUMIFS(Jobs!$F$6:$F$205,Jobs!$C$6:$C$205,$A19,Jobs!$D$6:$D$205,"&lt;="&amp;F$5,Jobs!$E$6:$E$205,"&gt;="&amp;F$5))</f>
        <v/>
      </c>
      <c r="G19" s="18">
        <f>IF($A19="","",SUMIFS(Jobs!$F$6:$F$205,Jobs!$C$6:$C$205,$A19,Jobs!$D$6:$D$205,"&lt;="&amp;G$5,Jobs!$E$6:$E$205,"&gt;="&amp;G$5))</f>
        <v/>
      </c>
      <c r="H19" s="18">
        <f>IF($A19="","",SUMIFS(Jobs!$F$6:$F$205,Jobs!$C$6:$C$205,$A19,Jobs!$D$6:$D$205,"&lt;="&amp;H$5,Jobs!$E$6:$E$205,"&gt;="&amp;H$5))</f>
        <v/>
      </c>
      <c r="I19" s="18">
        <f>IF($A19="","",SUMIFS(Jobs!$F$6:$F$205,Jobs!$C$6:$C$205,$A19,Jobs!$D$6:$D$205,"&lt;="&amp;I$5,Jobs!$E$6:$E$205,"&gt;="&amp;I$5))</f>
        <v/>
      </c>
      <c r="J19" s="18">
        <f>IF($A19="","",SUMIFS(Jobs!$F$6:$F$205,Jobs!$C$6:$C$205,$A19,Jobs!$D$6:$D$205,"&lt;="&amp;J$5,Jobs!$E$6:$E$205,"&gt;="&amp;J$5))</f>
        <v/>
      </c>
      <c r="K19" s="18">
        <f>IF($A19="","",SUMIFS(Jobs!$F$6:$F$205,Jobs!$C$6:$C$205,$A19,Jobs!$D$6:$D$205,"&lt;="&amp;K$5,Jobs!$E$6:$E$205,"&gt;="&amp;K$5))</f>
        <v/>
      </c>
      <c r="L19" s="18">
        <f>IF($A19="","",SUMIFS(Jobs!$F$6:$F$205,Jobs!$C$6:$C$205,$A19,Jobs!$D$6:$D$205,"&lt;="&amp;L$5,Jobs!$E$6:$E$205,"&gt;="&amp;L$5))</f>
        <v/>
      </c>
      <c r="M19" s="18">
        <f>IF($A19="","",SUMIFS(Jobs!$F$6:$F$205,Jobs!$C$6:$C$205,$A19,Jobs!$D$6:$D$205,"&lt;="&amp;M$5,Jobs!$E$6:$E$205,"&gt;="&amp;M$5))</f>
        <v/>
      </c>
      <c r="N19" s="18">
        <f>IF($A19="","",SUMIFS(Jobs!$F$6:$F$205,Jobs!$C$6:$C$205,$A19,Jobs!$D$6:$D$205,"&lt;="&amp;N$5,Jobs!$E$6:$E$205,"&gt;="&amp;N$5))</f>
        <v/>
      </c>
      <c r="O19" s="18">
        <f>IF($A19="","",SUMIFS(Jobs!$F$6:$F$205,Jobs!$C$6:$C$205,$A19,Jobs!$D$6:$D$205,"&lt;="&amp;O$5,Jobs!$E$6:$E$205,"&gt;="&amp;O$5))</f>
        <v/>
      </c>
      <c r="P19" s="18">
        <f>IF($A19="","",SUMIFS(Jobs!$F$6:$F$205,Jobs!$C$6:$C$205,$A19,Jobs!$D$6:$D$205,"&lt;="&amp;P$5,Jobs!$E$6:$E$205,"&gt;="&amp;P$5))</f>
        <v/>
      </c>
      <c r="Q19" s="18">
        <f>IF($A19="","",SUMIFS(Jobs!$F$6:$F$205,Jobs!$C$6:$C$205,$A19,Jobs!$D$6:$D$205,"&lt;="&amp;Q$5,Jobs!$E$6:$E$205,"&gt;="&amp;Q$5))</f>
        <v/>
      </c>
      <c r="R19" s="18">
        <f>IF($A19="","",SUMIFS(Jobs!$F$6:$F$205,Jobs!$C$6:$C$205,$A19,Jobs!$D$6:$D$205,"&lt;="&amp;R$5,Jobs!$E$6:$E$205,"&gt;="&amp;R$5))</f>
        <v/>
      </c>
      <c r="S19" s="18">
        <f>IF($A19="","",SUMIFS(Jobs!$F$6:$F$205,Jobs!$C$6:$C$205,$A19,Jobs!$D$6:$D$205,"&lt;="&amp;S$5,Jobs!$E$6:$E$205,"&gt;="&amp;S$5))</f>
        <v/>
      </c>
      <c r="T19" s="18">
        <f>IF($A19="","",SUMIFS(Jobs!$F$6:$F$205,Jobs!$C$6:$C$205,$A19,Jobs!$D$6:$D$205,"&lt;="&amp;T$5,Jobs!$E$6:$E$205,"&gt;="&amp;T$5))</f>
        <v/>
      </c>
      <c r="U19" s="18">
        <f>IF($A19="","",SUMIFS(Jobs!$F$6:$F$205,Jobs!$C$6:$C$205,$A19,Jobs!$D$6:$D$205,"&lt;="&amp;U$5,Jobs!$E$6:$E$205,"&gt;="&amp;U$5))</f>
        <v/>
      </c>
      <c r="V19" s="18">
        <f>IF($A19="","",SUMIFS(Jobs!$F$6:$F$205,Jobs!$C$6:$C$205,$A19,Jobs!$D$6:$D$205,"&lt;="&amp;V$5,Jobs!$E$6:$E$205,"&gt;="&amp;V$5))</f>
        <v/>
      </c>
      <c r="W19" s="18">
        <f>IF($A19="","",SUMIFS(Jobs!$F$6:$F$205,Jobs!$C$6:$C$205,$A19,Jobs!$D$6:$D$205,"&lt;="&amp;W$5,Jobs!$E$6:$E$205,"&gt;="&amp;W$5))</f>
        <v/>
      </c>
      <c r="X19" s="18">
        <f>IF($A19="","",SUMIFS(Jobs!$F$6:$F$205,Jobs!$C$6:$C$205,$A19,Jobs!$D$6:$D$205,"&lt;="&amp;X$5,Jobs!$E$6:$E$205,"&gt;="&amp;X$5))</f>
        <v/>
      </c>
      <c r="Y19" s="18">
        <f>IF($A19="","",SUMIFS(Jobs!$F$6:$F$205,Jobs!$C$6:$C$205,$A19,Jobs!$D$6:$D$205,"&lt;="&amp;Y$5,Jobs!$E$6:$E$205,"&gt;="&amp;Y$5))</f>
        <v/>
      </c>
      <c r="Z19" s="18">
        <f>IF($A19="","",SUMIFS(Jobs!$F$6:$F$205,Jobs!$C$6:$C$205,$A19,Jobs!$D$6:$D$205,"&lt;="&amp;Z$5,Jobs!$E$6:$E$205,"&gt;="&amp;Z$5))</f>
        <v/>
      </c>
      <c r="AA19" s="18">
        <f>IF($A19="","",SUMIFS(Jobs!$F$6:$F$205,Jobs!$C$6:$C$205,$A19,Jobs!$D$6:$D$205,"&lt;="&amp;AA$5,Jobs!$E$6:$E$205,"&gt;="&amp;AA$5))</f>
        <v/>
      </c>
      <c r="AB19" s="18">
        <f>IF($A19="","",SUMIFS(Jobs!$F$6:$F$205,Jobs!$C$6:$C$205,$A19,Jobs!$D$6:$D$205,"&lt;="&amp;AB$5,Jobs!$E$6:$E$205,"&gt;="&amp;AB$5))</f>
        <v/>
      </c>
      <c r="AC19" s="18">
        <f>IF($A19="","",SUMIFS(Jobs!$F$6:$F$205,Jobs!$C$6:$C$205,$A19,Jobs!$D$6:$D$205,"&lt;="&amp;AC$5,Jobs!$E$6:$E$205,"&gt;="&amp;AC$5))</f>
        <v/>
      </c>
      <c r="AD19" s="18">
        <f>IF($A19="","",SUMIFS(Jobs!$F$6:$F$205,Jobs!$C$6:$C$205,$A19,Jobs!$D$6:$D$205,"&lt;="&amp;AD$5,Jobs!$E$6:$E$205,"&gt;="&amp;AD$5))</f>
        <v/>
      </c>
      <c r="AE19" s="18">
        <f>IF($A19="","",SUMIFS(Jobs!$F$6:$F$205,Jobs!$C$6:$C$205,$A19,Jobs!$D$6:$D$205,"&lt;="&amp;AE$5,Jobs!$E$6:$E$205,"&gt;="&amp;AE$5))</f>
        <v/>
      </c>
      <c r="AF19" s="18">
        <f>IF($A19="","",SUMIFS(Jobs!$F$6:$F$205,Jobs!$C$6:$C$205,$A19,Jobs!$D$6:$D$205,"&lt;="&amp;AF$5,Jobs!$E$6:$E$205,"&gt;="&amp;AF$5))</f>
        <v/>
      </c>
      <c r="AG19" s="18">
        <f>IF($A19="","",SUMIFS(Jobs!$F$6:$F$205,Jobs!$C$6:$C$205,$A19,Jobs!$D$6:$D$205,"&lt;="&amp;AG$5,Jobs!$E$6:$E$205,"&gt;="&amp;AG$5))</f>
        <v/>
      </c>
      <c r="AH19" s="18">
        <f>IF($A19="","",SUMIFS(Jobs!$F$6:$F$205,Jobs!$C$6:$C$205,$A19,Jobs!$D$6:$D$205,"&lt;="&amp;AH$5,Jobs!$E$6:$E$205,"&gt;="&amp;AH$5))</f>
        <v/>
      </c>
      <c r="AI19" s="18">
        <f>IF($A19="","",SUMIFS(Jobs!$F$6:$F$205,Jobs!$C$6:$C$205,$A19,Jobs!$D$6:$D$205,"&lt;="&amp;AI$5,Jobs!$E$6:$E$205,"&gt;="&amp;AI$5))</f>
        <v/>
      </c>
      <c r="AJ19" s="18">
        <f>IF($A19="","",SUMIFS(Jobs!$F$6:$F$205,Jobs!$C$6:$C$205,$A19,Jobs!$D$6:$D$205,"&lt;="&amp;AJ$5,Jobs!$E$6:$E$205,"&gt;="&amp;AJ$5))</f>
        <v/>
      </c>
      <c r="AK19" s="18">
        <f>IF($A19="","",SUMIFS(Jobs!$F$6:$F$205,Jobs!$C$6:$C$205,$A19,Jobs!$D$6:$D$205,"&lt;="&amp;AK$5,Jobs!$E$6:$E$205,"&gt;="&amp;AK$5))</f>
        <v/>
      </c>
      <c r="AL19" s="18">
        <f>IF($A19="","",SUMIFS(Jobs!$F$6:$F$205,Jobs!$C$6:$C$205,$A19,Jobs!$D$6:$D$205,"&lt;="&amp;AL$5,Jobs!$E$6:$E$205,"&gt;="&amp;AL$5))</f>
        <v/>
      </c>
      <c r="AM19" s="18">
        <f>IF($A19="","",SUMIFS(Jobs!$F$6:$F$205,Jobs!$C$6:$C$205,$A19,Jobs!$D$6:$D$205,"&lt;="&amp;AM$5,Jobs!$E$6:$E$205,"&gt;="&amp;AM$5))</f>
        <v/>
      </c>
      <c r="AN19" s="18">
        <f>IF($A19="","",SUMIFS(Jobs!$F$6:$F$205,Jobs!$C$6:$C$205,$A19,Jobs!$D$6:$D$205,"&lt;="&amp;AN$5,Jobs!$E$6:$E$205,"&gt;="&amp;AN$5))</f>
        <v/>
      </c>
      <c r="AO19" s="18">
        <f>IF($A19="","",SUMIFS(Jobs!$F$6:$F$205,Jobs!$C$6:$C$205,$A19,Jobs!$D$6:$D$205,"&lt;="&amp;AO$5,Jobs!$E$6:$E$205,"&gt;="&amp;AO$5))</f>
        <v/>
      </c>
      <c r="AP19" s="18">
        <f>IF($A19="","",SUMIFS(Jobs!$F$6:$F$205,Jobs!$C$6:$C$205,$A19,Jobs!$D$6:$D$205,"&lt;="&amp;AP$5,Jobs!$E$6:$E$205,"&gt;="&amp;AP$5))</f>
        <v/>
      </c>
      <c r="AQ19" s="18">
        <f>IF($A19="","",SUMIFS(Jobs!$F$6:$F$205,Jobs!$C$6:$C$205,$A19,Jobs!$D$6:$D$205,"&lt;="&amp;AQ$5,Jobs!$E$6:$E$205,"&gt;="&amp;AQ$5))</f>
        <v/>
      </c>
    </row>
    <row r="20">
      <c r="A20" s="17">
        <f>IF(Workstations!$A20="","",Workstations!$A20)</f>
        <v/>
      </c>
      <c r="B20" s="9">
        <f>IF(Workstations!$A20="","",Workstations!$B20)</f>
        <v/>
      </c>
      <c r="C20" s="10">
        <f>IF(Workstations!$A20="","",Workstations!$D20)</f>
        <v/>
      </c>
      <c r="D20" s="18">
        <f>IF($A20="","",SUMIFS(Jobs!$F$6:$F$205,Jobs!$C$6:$C$205,$A20,Jobs!$D$6:$D$205,"&lt;="&amp;D$5,Jobs!$E$6:$E$205,"&gt;="&amp;D$5))</f>
        <v/>
      </c>
      <c r="E20" s="18">
        <f>IF($A20="","",SUMIFS(Jobs!$F$6:$F$205,Jobs!$C$6:$C$205,$A20,Jobs!$D$6:$D$205,"&lt;="&amp;E$5,Jobs!$E$6:$E$205,"&gt;="&amp;E$5))</f>
        <v/>
      </c>
      <c r="F20" s="18">
        <f>IF($A20="","",SUMIFS(Jobs!$F$6:$F$205,Jobs!$C$6:$C$205,$A20,Jobs!$D$6:$D$205,"&lt;="&amp;F$5,Jobs!$E$6:$E$205,"&gt;="&amp;F$5))</f>
        <v/>
      </c>
      <c r="G20" s="18">
        <f>IF($A20="","",SUMIFS(Jobs!$F$6:$F$205,Jobs!$C$6:$C$205,$A20,Jobs!$D$6:$D$205,"&lt;="&amp;G$5,Jobs!$E$6:$E$205,"&gt;="&amp;G$5))</f>
        <v/>
      </c>
      <c r="H20" s="18">
        <f>IF($A20="","",SUMIFS(Jobs!$F$6:$F$205,Jobs!$C$6:$C$205,$A20,Jobs!$D$6:$D$205,"&lt;="&amp;H$5,Jobs!$E$6:$E$205,"&gt;="&amp;H$5))</f>
        <v/>
      </c>
      <c r="I20" s="18">
        <f>IF($A20="","",SUMIFS(Jobs!$F$6:$F$205,Jobs!$C$6:$C$205,$A20,Jobs!$D$6:$D$205,"&lt;="&amp;I$5,Jobs!$E$6:$E$205,"&gt;="&amp;I$5))</f>
        <v/>
      </c>
      <c r="J20" s="18">
        <f>IF($A20="","",SUMIFS(Jobs!$F$6:$F$205,Jobs!$C$6:$C$205,$A20,Jobs!$D$6:$D$205,"&lt;="&amp;J$5,Jobs!$E$6:$E$205,"&gt;="&amp;J$5))</f>
        <v/>
      </c>
      <c r="K20" s="18">
        <f>IF($A20="","",SUMIFS(Jobs!$F$6:$F$205,Jobs!$C$6:$C$205,$A20,Jobs!$D$6:$D$205,"&lt;="&amp;K$5,Jobs!$E$6:$E$205,"&gt;="&amp;K$5))</f>
        <v/>
      </c>
      <c r="L20" s="18">
        <f>IF($A20="","",SUMIFS(Jobs!$F$6:$F$205,Jobs!$C$6:$C$205,$A20,Jobs!$D$6:$D$205,"&lt;="&amp;L$5,Jobs!$E$6:$E$205,"&gt;="&amp;L$5))</f>
        <v/>
      </c>
      <c r="M20" s="18">
        <f>IF($A20="","",SUMIFS(Jobs!$F$6:$F$205,Jobs!$C$6:$C$205,$A20,Jobs!$D$6:$D$205,"&lt;="&amp;M$5,Jobs!$E$6:$E$205,"&gt;="&amp;M$5))</f>
        <v/>
      </c>
      <c r="N20" s="18">
        <f>IF($A20="","",SUMIFS(Jobs!$F$6:$F$205,Jobs!$C$6:$C$205,$A20,Jobs!$D$6:$D$205,"&lt;="&amp;N$5,Jobs!$E$6:$E$205,"&gt;="&amp;N$5))</f>
        <v/>
      </c>
      <c r="O20" s="18">
        <f>IF($A20="","",SUMIFS(Jobs!$F$6:$F$205,Jobs!$C$6:$C$205,$A20,Jobs!$D$6:$D$205,"&lt;="&amp;O$5,Jobs!$E$6:$E$205,"&gt;="&amp;O$5))</f>
        <v/>
      </c>
      <c r="P20" s="18">
        <f>IF($A20="","",SUMIFS(Jobs!$F$6:$F$205,Jobs!$C$6:$C$205,$A20,Jobs!$D$6:$D$205,"&lt;="&amp;P$5,Jobs!$E$6:$E$205,"&gt;="&amp;P$5))</f>
        <v/>
      </c>
      <c r="Q20" s="18">
        <f>IF($A20="","",SUMIFS(Jobs!$F$6:$F$205,Jobs!$C$6:$C$205,$A20,Jobs!$D$6:$D$205,"&lt;="&amp;Q$5,Jobs!$E$6:$E$205,"&gt;="&amp;Q$5))</f>
        <v/>
      </c>
      <c r="R20" s="18">
        <f>IF($A20="","",SUMIFS(Jobs!$F$6:$F$205,Jobs!$C$6:$C$205,$A20,Jobs!$D$6:$D$205,"&lt;="&amp;R$5,Jobs!$E$6:$E$205,"&gt;="&amp;R$5))</f>
        <v/>
      </c>
      <c r="S20" s="18">
        <f>IF($A20="","",SUMIFS(Jobs!$F$6:$F$205,Jobs!$C$6:$C$205,$A20,Jobs!$D$6:$D$205,"&lt;="&amp;S$5,Jobs!$E$6:$E$205,"&gt;="&amp;S$5))</f>
        <v/>
      </c>
      <c r="T20" s="18">
        <f>IF($A20="","",SUMIFS(Jobs!$F$6:$F$205,Jobs!$C$6:$C$205,$A20,Jobs!$D$6:$D$205,"&lt;="&amp;T$5,Jobs!$E$6:$E$205,"&gt;="&amp;T$5))</f>
        <v/>
      </c>
      <c r="U20" s="18">
        <f>IF($A20="","",SUMIFS(Jobs!$F$6:$F$205,Jobs!$C$6:$C$205,$A20,Jobs!$D$6:$D$205,"&lt;="&amp;U$5,Jobs!$E$6:$E$205,"&gt;="&amp;U$5))</f>
        <v/>
      </c>
      <c r="V20" s="18">
        <f>IF($A20="","",SUMIFS(Jobs!$F$6:$F$205,Jobs!$C$6:$C$205,$A20,Jobs!$D$6:$D$205,"&lt;="&amp;V$5,Jobs!$E$6:$E$205,"&gt;="&amp;V$5))</f>
        <v/>
      </c>
      <c r="W20" s="18">
        <f>IF($A20="","",SUMIFS(Jobs!$F$6:$F$205,Jobs!$C$6:$C$205,$A20,Jobs!$D$6:$D$205,"&lt;="&amp;W$5,Jobs!$E$6:$E$205,"&gt;="&amp;W$5))</f>
        <v/>
      </c>
      <c r="X20" s="18">
        <f>IF($A20="","",SUMIFS(Jobs!$F$6:$F$205,Jobs!$C$6:$C$205,$A20,Jobs!$D$6:$D$205,"&lt;="&amp;X$5,Jobs!$E$6:$E$205,"&gt;="&amp;X$5))</f>
        <v/>
      </c>
      <c r="Y20" s="18">
        <f>IF($A20="","",SUMIFS(Jobs!$F$6:$F$205,Jobs!$C$6:$C$205,$A20,Jobs!$D$6:$D$205,"&lt;="&amp;Y$5,Jobs!$E$6:$E$205,"&gt;="&amp;Y$5))</f>
        <v/>
      </c>
      <c r="Z20" s="18">
        <f>IF($A20="","",SUMIFS(Jobs!$F$6:$F$205,Jobs!$C$6:$C$205,$A20,Jobs!$D$6:$D$205,"&lt;="&amp;Z$5,Jobs!$E$6:$E$205,"&gt;="&amp;Z$5))</f>
        <v/>
      </c>
      <c r="AA20" s="18">
        <f>IF($A20="","",SUMIFS(Jobs!$F$6:$F$205,Jobs!$C$6:$C$205,$A20,Jobs!$D$6:$D$205,"&lt;="&amp;AA$5,Jobs!$E$6:$E$205,"&gt;="&amp;AA$5))</f>
        <v/>
      </c>
      <c r="AB20" s="18">
        <f>IF($A20="","",SUMIFS(Jobs!$F$6:$F$205,Jobs!$C$6:$C$205,$A20,Jobs!$D$6:$D$205,"&lt;="&amp;AB$5,Jobs!$E$6:$E$205,"&gt;="&amp;AB$5))</f>
        <v/>
      </c>
      <c r="AC20" s="18">
        <f>IF($A20="","",SUMIFS(Jobs!$F$6:$F$205,Jobs!$C$6:$C$205,$A20,Jobs!$D$6:$D$205,"&lt;="&amp;AC$5,Jobs!$E$6:$E$205,"&gt;="&amp;AC$5))</f>
        <v/>
      </c>
      <c r="AD20" s="18">
        <f>IF($A20="","",SUMIFS(Jobs!$F$6:$F$205,Jobs!$C$6:$C$205,$A20,Jobs!$D$6:$D$205,"&lt;="&amp;AD$5,Jobs!$E$6:$E$205,"&gt;="&amp;AD$5))</f>
        <v/>
      </c>
      <c r="AE20" s="18">
        <f>IF($A20="","",SUMIFS(Jobs!$F$6:$F$205,Jobs!$C$6:$C$205,$A20,Jobs!$D$6:$D$205,"&lt;="&amp;AE$5,Jobs!$E$6:$E$205,"&gt;="&amp;AE$5))</f>
        <v/>
      </c>
      <c r="AF20" s="18">
        <f>IF($A20="","",SUMIFS(Jobs!$F$6:$F$205,Jobs!$C$6:$C$205,$A20,Jobs!$D$6:$D$205,"&lt;="&amp;AF$5,Jobs!$E$6:$E$205,"&gt;="&amp;AF$5))</f>
        <v/>
      </c>
      <c r="AG20" s="18">
        <f>IF($A20="","",SUMIFS(Jobs!$F$6:$F$205,Jobs!$C$6:$C$205,$A20,Jobs!$D$6:$D$205,"&lt;="&amp;AG$5,Jobs!$E$6:$E$205,"&gt;="&amp;AG$5))</f>
        <v/>
      </c>
      <c r="AH20" s="18">
        <f>IF($A20="","",SUMIFS(Jobs!$F$6:$F$205,Jobs!$C$6:$C$205,$A20,Jobs!$D$6:$D$205,"&lt;="&amp;AH$5,Jobs!$E$6:$E$205,"&gt;="&amp;AH$5))</f>
        <v/>
      </c>
      <c r="AI20" s="18">
        <f>IF($A20="","",SUMIFS(Jobs!$F$6:$F$205,Jobs!$C$6:$C$205,$A20,Jobs!$D$6:$D$205,"&lt;="&amp;AI$5,Jobs!$E$6:$E$205,"&gt;="&amp;AI$5))</f>
        <v/>
      </c>
      <c r="AJ20" s="18">
        <f>IF($A20="","",SUMIFS(Jobs!$F$6:$F$205,Jobs!$C$6:$C$205,$A20,Jobs!$D$6:$D$205,"&lt;="&amp;AJ$5,Jobs!$E$6:$E$205,"&gt;="&amp;AJ$5))</f>
        <v/>
      </c>
      <c r="AK20" s="18">
        <f>IF($A20="","",SUMIFS(Jobs!$F$6:$F$205,Jobs!$C$6:$C$205,$A20,Jobs!$D$6:$D$205,"&lt;="&amp;AK$5,Jobs!$E$6:$E$205,"&gt;="&amp;AK$5))</f>
        <v/>
      </c>
      <c r="AL20" s="18">
        <f>IF($A20="","",SUMIFS(Jobs!$F$6:$F$205,Jobs!$C$6:$C$205,$A20,Jobs!$D$6:$D$205,"&lt;="&amp;AL$5,Jobs!$E$6:$E$205,"&gt;="&amp;AL$5))</f>
        <v/>
      </c>
      <c r="AM20" s="18">
        <f>IF($A20="","",SUMIFS(Jobs!$F$6:$F$205,Jobs!$C$6:$C$205,$A20,Jobs!$D$6:$D$205,"&lt;="&amp;AM$5,Jobs!$E$6:$E$205,"&gt;="&amp;AM$5))</f>
        <v/>
      </c>
      <c r="AN20" s="18">
        <f>IF($A20="","",SUMIFS(Jobs!$F$6:$F$205,Jobs!$C$6:$C$205,$A20,Jobs!$D$6:$D$205,"&lt;="&amp;AN$5,Jobs!$E$6:$E$205,"&gt;="&amp;AN$5))</f>
        <v/>
      </c>
      <c r="AO20" s="18">
        <f>IF($A20="","",SUMIFS(Jobs!$F$6:$F$205,Jobs!$C$6:$C$205,$A20,Jobs!$D$6:$D$205,"&lt;="&amp;AO$5,Jobs!$E$6:$E$205,"&gt;="&amp;AO$5))</f>
        <v/>
      </c>
      <c r="AP20" s="18">
        <f>IF($A20="","",SUMIFS(Jobs!$F$6:$F$205,Jobs!$C$6:$C$205,$A20,Jobs!$D$6:$D$205,"&lt;="&amp;AP$5,Jobs!$E$6:$E$205,"&gt;="&amp;AP$5))</f>
        <v/>
      </c>
      <c r="AQ20" s="18">
        <f>IF($A20="","",SUMIFS(Jobs!$F$6:$F$205,Jobs!$C$6:$C$205,$A20,Jobs!$D$6:$D$205,"&lt;="&amp;AQ$5,Jobs!$E$6:$E$205,"&gt;="&amp;AQ$5))</f>
        <v/>
      </c>
    </row>
    <row r="21">
      <c r="A21" s="17">
        <f>IF(Workstations!$A21="","",Workstations!$A21)</f>
        <v/>
      </c>
      <c r="B21" s="9">
        <f>IF(Workstations!$A21="","",Workstations!$B21)</f>
        <v/>
      </c>
      <c r="C21" s="10">
        <f>IF(Workstations!$A21="","",Workstations!$D21)</f>
        <v/>
      </c>
      <c r="D21" s="18">
        <f>IF($A21="","",SUMIFS(Jobs!$F$6:$F$205,Jobs!$C$6:$C$205,$A21,Jobs!$D$6:$D$205,"&lt;="&amp;D$5,Jobs!$E$6:$E$205,"&gt;="&amp;D$5))</f>
        <v/>
      </c>
      <c r="E21" s="18">
        <f>IF($A21="","",SUMIFS(Jobs!$F$6:$F$205,Jobs!$C$6:$C$205,$A21,Jobs!$D$6:$D$205,"&lt;="&amp;E$5,Jobs!$E$6:$E$205,"&gt;="&amp;E$5))</f>
        <v/>
      </c>
      <c r="F21" s="18">
        <f>IF($A21="","",SUMIFS(Jobs!$F$6:$F$205,Jobs!$C$6:$C$205,$A21,Jobs!$D$6:$D$205,"&lt;="&amp;F$5,Jobs!$E$6:$E$205,"&gt;="&amp;F$5))</f>
        <v/>
      </c>
      <c r="G21" s="18">
        <f>IF($A21="","",SUMIFS(Jobs!$F$6:$F$205,Jobs!$C$6:$C$205,$A21,Jobs!$D$6:$D$205,"&lt;="&amp;G$5,Jobs!$E$6:$E$205,"&gt;="&amp;G$5))</f>
        <v/>
      </c>
      <c r="H21" s="18">
        <f>IF($A21="","",SUMIFS(Jobs!$F$6:$F$205,Jobs!$C$6:$C$205,$A21,Jobs!$D$6:$D$205,"&lt;="&amp;H$5,Jobs!$E$6:$E$205,"&gt;="&amp;H$5))</f>
        <v/>
      </c>
      <c r="I21" s="18">
        <f>IF($A21="","",SUMIFS(Jobs!$F$6:$F$205,Jobs!$C$6:$C$205,$A21,Jobs!$D$6:$D$205,"&lt;="&amp;I$5,Jobs!$E$6:$E$205,"&gt;="&amp;I$5))</f>
        <v/>
      </c>
      <c r="J21" s="18">
        <f>IF($A21="","",SUMIFS(Jobs!$F$6:$F$205,Jobs!$C$6:$C$205,$A21,Jobs!$D$6:$D$205,"&lt;="&amp;J$5,Jobs!$E$6:$E$205,"&gt;="&amp;J$5))</f>
        <v/>
      </c>
      <c r="K21" s="18">
        <f>IF($A21="","",SUMIFS(Jobs!$F$6:$F$205,Jobs!$C$6:$C$205,$A21,Jobs!$D$6:$D$205,"&lt;="&amp;K$5,Jobs!$E$6:$E$205,"&gt;="&amp;K$5))</f>
        <v/>
      </c>
      <c r="L21" s="18">
        <f>IF($A21="","",SUMIFS(Jobs!$F$6:$F$205,Jobs!$C$6:$C$205,$A21,Jobs!$D$6:$D$205,"&lt;="&amp;L$5,Jobs!$E$6:$E$205,"&gt;="&amp;L$5))</f>
        <v/>
      </c>
      <c r="M21" s="18">
        <f>IF($A21="","",SUMIFS(Jobs!$F$6:$F$205,Jobs!$C$6:$C$205,$A21,Jobs!$D$6:$D$205,"&lt;="&amp;M$5,Jobs!$E$6:$E$205,"&gt;="&amp;M$5))</f>
        <v/>
      </c>
      <c r="N21" s="18">
        <f>IF($A21="","",SUMIFS(Jobs!$F$6:$F$205,Jobs!$C$6:$C$205,$A21,Jobs!$D$6:$D$205,"&lt;="&amp;N$5,Jobs!$E$6:$E$205,"&gt;="&amp;N$5))</f>
        <v/>
      </c>
      <c r="O21" s="18">
        <f>IF($A21="","",SUMIFS(Jobs!$F$6:$F$205,Jobs!$C$6:$C$205,$A21,Jobs!$D$6:$D$205,"&lt;="&amp;O$5,Jobs!$E$6:$E$205,"&gt;="&amp;O$5))</f>
        <v/>
      </c>
      <c r="P21" s="18">
        <f>IF($A21="","",SUMIFS(Jobs!$F$6:$F$205,Jobs!$C$6:$C$205,$A21,Jobs!$D$6:$D$205,"&lt;="&amp;P$5,Jobs!$E$6:$E$205,"&gt;="&amp;P$5))</f>
        <v/>
      </c>
      <c r="Q21" s="18">
        <f>IF($A21="","",SUMIFS(Jobs!$F$6:$F$205,Jobs!$C$6:$C$205,$A21,Jobs!$D$6:$D$205,"&lt;="&amp;Q$5,Jobs!$E$6:$E$205,"&gt;="&amp;Q$5))</f>
        <v/>
      </c>
      <c r="R21" s="18">
        <f>IF($A21="","",SUMIFS(Jobs!$F$6:$F$205,Jobs!$C$6:$C$205,$A21,Jobs!$D$6:$D$205,"&lt;="&amp;R$5,Jobs!$E$6:$E$205,"&gt;="&amp;R$5))</f>
        <v/>
      </c>
      <c r="S21" s="18">
        <f>IF($A21="","",SUMIFS(Jobs!$F$6:$F$205,Jobs!$C$6:$C$205,$A21,Jobs!$D$6:$D$205,"&lt;="&amp;S$5,Jobs!$E$6:$E$205,"&gt;="&amp;S$5))</f>
        <v/>
      </c>
      <c r="T21" s="18">
        <f>IF($A21="","",SUMIFS(Jobs!$F$6:$F$205,Jobs!$C$6:$C$205,$A21,Jobs!$D$6:$D$205,"&lt;="&amp;T$5,Jobs!$E$6:$E$205,"&gt;="&amp;T$5))</f>
        <v/>
      </c>
      <c r="U21" s="18">
        <f>IF($A21="","",SUMIFS(Jobs!$F$6:$F$205,Jobs!$C$6:$C$205,$A21,Jobs!$D$6:$D$205,"&lt;="&amp;U$5,Jobs!$E$6:$E$205,"&gt;="&amp;U$5))</f>
        <v/>
      </c>
      <c r="V21" s="18">
        <f>IF($A21="","",SUMIFS(Jobs!$F$6:$F$205,Jobs!$C$6:$C$205,$A21,Jobs!$D$6:$D$205,"&lt;="&amp;V$5,Jobs!$E$6:$E$205,"&gt;="&amp;V$5))</f>
        <v/>
      </c>
      <c r="W21" s="18">
        <f>IF($A21="","",SUMIFS(Jobs!$F$6:$F$205,Jobs!$C$6:$C$205,$A21,Jobs!$D$6:$D$205,"&lt;="&amp;W$5,Jobs!$E$6:$E$205,"&gt;="&amp;W$5))</f>
        <v/>
      </c>
      <c r="X21" s="18">
        <f>IF($A21="","",SUMIFS(Jobs!$F$6:$F$205,Jobs!$C$6:$C$205,$A21,Jobs!$D$6:$D$205,"&lt;="&amp;X$5,Jobs!$E$6:$E$205,"&gt;="&amp;X$5))</f>
        <v/>
      </c>
      <c r="Y21" s="18">
        <f>IF($A21="","",SUMIFS(Jobs!$F$6:$F$205,Jobs!$C$6:$C$205,$A21,Jobs!$D$6:$D$205,"&lt;="&amp;Y$5,Jobs!$E$6:$E$205,"&gt;="&amp;Y$5))</f>
        <v/>
      </c>
      <c r="Z21" s="18">
        <f>IF($A21="","",SUMIFS(Jobs!$F$6:$F$205,Jobs!$C$6:$C$205,$A21,Jobs!$D$6:$D$205,"&lt;="&amp;Z$5,Jobs!$E$6:$E$205,"&gt;="&amp;Z$5))</f>
        <v/>
      </c>
      <c r="AA21" s="18">
        <f>IF($A21="","",SUMIFS(Jobs!$F$6:$F$205,Jobs!$C$6:$C$205,$A21,Jobs!$D$6:$D$205,"&lt;="&amp;AA$5,Jobs!$E$6:$E$205,"&gt;="&amp;AA$5))</f>
        <v/>
      </c>
      <c r="AB21" s="18">
        <f>IF($A21="","",SUMIFS(Jobs!$F$6:$F$205,Jobs!$C$6:$C$205,$A21,Jobs!$D$6:$D$205,"&lt;="&amp;AB$5,Jobs!$E$6:$E$205,"&gt;="&amp;AB$5))</f>
        <v/>
      </c>
      <c r="AC21" s="18">
        <f>IF($A21="","",SUMIFS(Jobs!$F$6:$F$205,Jobs!$C$6:$C$205,$A21,Jobs!$D$6:$D$205,"&lt;="&amp;AC$5,Jobs!$E$6:$E$205,"&gt;="&amp;AC$5))</f>
        <v/>
      </c>
      <c r="AD21" s="18">
        <f>IF($A21="","",SUMIFS(Jobs!$F$6:$F$205,Jobs!$C$6:$C$205,$A21,Jobs!$D$6:$D$205,"&lt;="&amp;AD$5,Jobs!$E$6:$E$205,"&gt;="&amp;AD$5))</f>
        <v/>
      </c>
      <c r="AE21" s="18">
        <f>IF($A21="","",SUMIFS(Jobs!$F$6:$F$205,Jobs!$C$6:$C$205,$A21,Jobs!$D$6:$D$205,"&lt;="&amp;AE$5,Jobs!$E$6:$E$205,"&gt;="&amp;AE$5))</f>
        <v/>
      </c>
      <c r="AF21" s="18">
        <f>IF($A21="","",SUMIFS(Jobs!$F$6:$F$205,Jobs!$C$6:$C$205,$A21,Jobs!$D$6:$D$205,"&lt;="&amp;AF$5,Jobs!$E$6:$E$205,"&gt;="&amp;AF$5))</f>
        <v/>
      </c>
      <c r="AG21" s="18">
        <f>IF($A21="","",SUMIFS(Jobs!$F$6:$F$205,Jobs!$C$6:$C$205,$A21,Jobs!$D$6:$D$205,"&lt;="&amp;AG$5,Jobs!$E$6:$E$205,"&gt;="&amp;AG$5))</f>
        <v/>
      </c>
      <c r="AH21" s="18">
        <f>IF($A21="","",SUMIFS(Jobs!$F$6:$F$205,Jobs!$C$6:$C$205,$A21,Jobs!$D$6:$D$205,"&lt;="&amp;AH$5,Jobs!$E$6:$E$205,"&gt;="&amp;AH$5))</f>
        <v/>
      </c>
      <c r="AI21" s="18">
        <f>IF($A21="","",SUMIFS(Jobs!$F$6:$F$205,Jobs!$C$6:$C$205,$A21,Jobs!$D$6:$D$205,"&lt;="&amp;AI$5,Jobs!$E$6:$E$205,"&gt;="&amp;AI$5))</f>
        <v/>
      </c>
      <c r="AJ21" s="18">
        <f>IF($A21="","",SUMIFS(Jobs!$F$6:$F$205,Jobs!$C$6:$C$205,$A21,Jobs!$D$6:$D$205,"&lt;="&amp;AJ$5,Jobs!$E$6:$E$205,"&gt;="&amp;AJ$5))</f>
        <v/>
      </c>
      <c r="AK21" s="18">
        <f>IF($A21="","",SUMIFS(Jobs!$F$6:$F$205,Jobs!$C$6:$C$205,$A21,Jobs!$D$6:$D$205,"&lt;="&amp;AK$5,Jobs!$E$6:$E$205,"&gt;="&amp;AK$5))</f>
        <v/>
      </c>
      <c r="AL21" s="18">
        <f>IF($A21="","",SUMIFS(Jobs!$F$6:$F$205,Jobs!$C$6:$C$205,$A21,Jobs!$D$6:$D$205,"&lt;="&amp;AL$5,Jobs!$E$6:$E$205,"&gt;="&amp;AL$5))</f>
        <v/>
      </c>
      <c r="AM21" s="18">
        <f>IF($A21="","",SUMIFS(Jobs!$F$6:$F$205,Jobs!$C$6:$C$205,$A21,Jobs!$D$6:$D$205,"&lt;="&amp;AM$5,Jobs!$E$6:$E$205,"&gt;="&amp;AM$5))</f>
        <v/>
      </c>
      <c r="AN21" s="18">
        <f>IF($A21="","",SUMIFS(Jobs!$F$6:$F$205,Jobs!$C$6:$C$205,$A21,Jobs!$D$6:$D$205,"&lt;="&amp;AN$5,Jobs!$E$6:$E$205,"&gt;="&amp;AN$5))</f>
        <v/>
      </c>
      <c r="AO21" s="18">
        <f>IF($A21="","",SUMIFS(Jobs!$F$6:$F$205,Jobs!$C$6:$C$205,$A21,Jobs!$D$6:$D$205,"&lt;="&amp;AO$5,Jobs!$E$6:$E$205,"&gt;="&amp;AO$5))</f>
        <v/>
      </c>
      <c r="AP21" s="18">
        <f>IF($A21="","",SUMIFS(Jobs!$F$6:$F$205,Jobs!$C$6:$C$205,$A21,Jobs!$D$6:$D$205,"&lt;="&amp;AP$5,Jobs!$E$6:$E$205,"&gt;="&amp;AP$5))</f>
        <v/>
      </c>
      <c r="AQ21" s="18">
        <f>IF($A21="","",SUMIFS(Jobs!$F$6:$F$205,Jobs!$C$6:$C$205,$A21,Jobs!$D$6:$D$205,"&lt;="&amp;AQ$5,Jobs!$E$6:$E$205,"&gt;="&amp;AQ$5))</f>
        <v/>
      </c>
    </row>
    <row r="22">
      <c r="A22" s="17">
        <f>IF(Workstations!$A22="","",Workstations!$A22)</f>
        <v/>
      </c>
      <c r="B22" s="9">
        <f>IF(Workstations!$A22="","",Workstations!$B22)</f>
        <v/>
      </c>
      <c r="C22" s="10">
        <f>IF(Workstations!$A22="","",Workstations!$D22)</f>
        <v/>
      </c>
      <c r="D22" s="18">
        <f>IF($A22="","",SUMIFS(Jobs!$F$6:$F$205,Jobs!$C$6:$C$205,$A22,Jobs!$D$6:$D$205,"&lt;="&amp;D$5,Jobs!$E$6:$E$205,"&gt;="&amp;D$5))</f>
        <v/>
      </c>
      <c r="E22" s="18">
        <f>IF($A22="","",SUMIFS(Jobs!$F$6:$F$205,Jobs!$C$6:$C$205,$A22,Jobs!$D$6:$D$205,"&lt;="&amp;E$5,Jobs!$E$6:$E$205,"&gt;="&amp;E$5))</f>
        <v/>
      </c>
      <c r="F22" s="18">
        <f>IF($A22="","",SUMIFS(Jobs!$F$6:$F$205,Jobs!$C$6:$C$205,$A22,Jobs!$D$6:$D$205,"&lt;="&amp;F$5,Jobs!$E$6:$E$205,"&gt;="&amp;F$5))</f>
        <v/>
      </c>
      <c r="G22" s="18">
        <f>IF($A22="","",SUMIFS(Jobs!$F$6:$F$205,Jobs!$C$6:$C$205,$A22,Jobs!$D$6:$D$205,"&lt;="&amp;G$5,Jobs!$E$6:$E$205,"&gt;="&amp;G$5))</f>
        <v/>
      </c>
      <c r="H22" s="18">
        <f>IF($A22="","",SUMIFS(Jobs!$F$6:$F$205,Jobs!$C$6:$C$205,$A22,Jobs!$D$6:$D$205,"&lt;="&amp;H$5,Jobs!$E$6:$E$205,"&gt;="&amp;H$5))</f>
        <v/>
      </c>
      <c r="I22" s="18">
        <f>IF($A22="","",SUMIFS(Jobs!$F$6:$F$205,Jobs!$C$6:$C$205,$A22,Jobs!$D$6:$D$205,"&lt;="&amp;I$5,Jobs!$E$6:$E$205,"&gt;="&amp;I$5))</f>
        <v/>
      </c>
      <c r="J22" s="18">
        <f>IF($A22="","",SUMIFS(Jobs!$F$6:$F$205,Jobs!$C$6:$C$205,$A22,Jobs!$D$6:$D$205,"&lt;="&amp;J$5,Jobs!$E$6:$E$205,"&gt;="&amp;J$5))</f>
        <v/>
      </c>
      <c r="K22" s="18">
        <f>IF($A22="","",SUMIFS(Jobs!$F$6:$F$205,Jobs!$C$6:$C$205,$A22,Jobs!$D$6:$D$205,"&lt;="&amp;K$5,Jobs!$E$6:$E$205,"&gt;="&amp;K$5))</f>
        <v/>
      </c>
      <c r="L22" s="18">
        <f>IF($A22="","",SUMIFS(Jobs!$F$6:$F$205,Jobs!$C$6:$C$205,$A22,Jobs!$D$6:$D$205,"&lt;="&amp;L$5,Jobs!$E$6:$E$205,"&gt;="&amp;L$5))</f>
        <v/>
      </c>
      <c r="M22" s="18">
        <f>IF($A22="","",SUMIFS(Jobs!$F$6:$F$205,Jobs!$C$6:$C$205,$A22,Jobs!$D$6:$D$205,"&lt;="&amp;M$5,Jobs!$E$6:$E$205,"&gt;="&amp;M$5))</f>
        <v/>
      </c>
      <c r="N22" s="18">
        <f>IF($A22="","",SUMIFS(Jobs!$F$6:$F$205,Jobs!$C$6:$C$205,$A22,Jobs!$D$6:$D$205,"&lt;="&amp;N$5,Jobs!$E$6:$E$205,"&gt;="&amp;N$5))</f>
        <v/>
      </c>
      <c r="O22" s="18">
        <f>IF($A22="","",SUMIFS(Jobs!$F$6:$F$205,Jobs!$C$6:$C$205,$A22,Jobs!$D$6:$D$205,"&lt;="&amp;O$5,Jobs!$E$6:$E$205,"&gt;="&amp;O$5))</f>
        <v/>
      </c>
      <c r="P22" s="18">
        <f>IF($A22="","",SUMIFS(Jobs!$F$6:$F$205,Jobs!$C$6:$C$205,$A22,Jobs!$D$6:$D$205,"&lt;="&amp;P$5,Jobs!$E$6:$E$205,"&gt;="&amp;P$5))</f>
        <v/>
      </c>
      <c r="Q22" s="18">
        <f>IF($A22="","",SUMIFS(Jobs!$F$6:$F$205,Jobs!$C$6:$C$205,$A22,Jobs!$D$6:$D$205,"&lt;="&amp;Q$5,Jobs!$E$6:$E$205,"&gt;="&amp;Q$5))</f>
        <v/>
      </c>
      <c r="R22" s="18">
        <f>IF($A22="","",SUMIFS(Jobs!$F$6:$F$205,Jobs!$C$6:$C$205,$A22,Jobs!$D$6:$D$205,"&lt;="&amp;R$5,Jobs!$E$6:$E$205,"&gt;="&amp;R$5))</f>
        <v/>
      </c>
      <c r="S22" s="18">
        <f>IF($A22="","",SUMIFS(Jobs!$F$6:$F$205,Jobs!$C$6:$C$205,$A22,Jobs!$D$6:$D$205,"&lt;="&amp;S$5,Jobs!$E$6:$E$205,"&gt;="&amp;S$5))</f>
        <v/>
      </c>
      <c r="T22" s="18">
        <f>IF($A22="","",SUMIFS(Jobs!$F$6:$F$205,Jobs!$C$6:$C$205,$A22,Jobs!$D$6:$D$205,"&lt;="&amp;T$5,Jobs!$E$6:$E$205,"&gt;="&amp;T$5))</f>
        <v/>
      </c>
      <c r="U22" s="18">
        <f>IF($A22="","",SUMIFS(Jobs!$F$6:$F$205,Jobs!$C$6:$C$205,$A22,Jobs!$D$6:$D$205,"&lt;="&amp;U$5,Jobs!$E$6:$E$205,"&gt;="&amp;U$5))</f>
        <v/>
      </c>
      <c r="V22" s="18">
        <f>IF($A22="","",SUMIFS(Jobs!$F$6:$F$205,Jobs!$C$6:$C$205,$A22,Jobs!$D$6:$D$205,"&lt;="&amp;V$5,Jobs!$E$6:$E$205,"&gt;="&amp;V$5))</f>
        <v/>
      </c>
      <c r="W22" s="18">
        <f>IF($A22="","",SUMIFS(Jobs!$F$6:$F$205,Jobs!$C$6:$C$205,$A22,Jobs!$D$6:$D$205,"&lt;="&amp;W$5,Jobs!$E$6:$E$205,"&gt;="&amp;W$5))</f>
        <v/>
      </c>
      <c r="X22" s="18">
        <f>IF($A22="","",SUMIFS(Jobs!$F$6:$F$205,Jobs!$C$6:$C$205,$A22,Jobs!$D$6:$D$205,"&lt;="&amp;X$5,Jobs!$E$6:$E$205,"&gt;="&amp;X$5))</f>
        <v/>
      </c>
      <c r="Y22" s="18">
        <f>IF($A22="","",SUMIFS(Jobs!$F$6:$F$205,Jobs!$C$6:$C$205,$A22,Jobs!$D$6:$D$205,"&lt;="&amp;Y$5,Jobs!$E$6:$E$205,"&gt;="&amp;Y$5))</f>
        <v/>
      </c>
      <c r="Z22" s="18">
        <f>IF($A22="","",SUMIFS(Jobs!$F$6:$F$205,Jobs!$C$6:$C$205,$A22,Jobs!$D$6:$D$205,"&lt;="&amp;Z$5,Jobs!$E$6:$E$205,"&gt;="&amp;Z$5))</f>
        <v/>
      </c>
      <c r="AA22" s="18">
        <f>IF($A22="","",SUMIFS(Jobs!$F$6:$F$205,Jobs!$C$6:$C$205,$A22,Jobs!$D$6:$D$205,"&lt;="&amp;AA$5,Jobs!$E$6:$E$205,"&gt;="&amp;AA$5))</f>
        <v/>
      </c>
      <c r="AB22" s="18">
        <f>IF($A22="","",SUMIFS(Jobs!$F$6:$F$205,Jobs!$C$6:$C$205,$A22,Jobs!$D$6:$D$205,"&lt;="&amp;AB$5,Jobs!$E$6:$E$205,"&gt;="&amp;AB$5))</f>
        <v/>
      </c>
      <c r="AC22" s="18">
        <f>IF($A22="","",SUMIFS(Jobs!$F$6:$F$205,Jobs!$C$6:$C$205,$A22,Jobs!$D$6:$D$205,"&lt;="&amp;AC$5,Jobs!$E$6:$E$205,"&gt;="&amp;AC$5))</f>
        <v/>
      </c>
      <c r="AD22" s="18">
        <f>IF($A22="","",SUMIFS(Jobs!$F$6:$F$205,Jobs!$C$6:$C$205,$A22,Jobs!$D$6:$D$205,"&lt;="&amp;AD$5,Jobs!$E$6:$E$205,"&gt;="&amp;AD$5))</f>
        <v/>
      </c>
      <c r="AE22" s="18">
        <f>IF($A22="","",SUMIFS(Jobs!$F$6:$F$205,Jobs!$C$6:$C$205,$A22,Jobs!$D$6:$D$205,"&lt;="&amp;AE$5,Jobs!$E$6:$E$205,"&gt;="&amp;AE$5))</f>
        <v/>
      </c>
      <c r="AF22" s="18">
        <f>IF($A22="","",SUMIFS(Jobs!$F$6:$F$205,Jobs!$C$6:$C$205,$A22,Jobs!$D$6:$D$205,"&lt;="&amp;AF$5,Jobs!$E$6:$E$205,"&gt;="&amp;AF$5))</f>
        <v/>
      </c>
      <c r="AG22" s="18">
        <f>IF($A22="","",SUMIFS(Jobs!$F$6:$F$205,Jobs!$C$6:$C$205,$A22,Jobs!$D$6:$D$205,"&lt;="&amp;AG$5,Jobs!$E$6:$E$205,"&gt;="&amp;AG$5))</f>
        <v/>
      </c>
      <c r="AH22" s="18">
        <f>IF($A22="","",SUMIFS(Jobs!$F$6:$F$205,Jobs!$C$6:$C$205,$A22,Jobs!$D$6:$D$205,"&lt;="&amp;AH$5,Jobs!$E$6:$E$205,"&gt;="&amp;AH$5))</f>
        <v/>
      </c>
      <c r="AI22" s="18">
        <f>IF($A22="","",SUMIFS(Jobs!$F$6:$F$205,Jobs!$C$6:$C$205,$A22,Jobs!$D$6:$D$205,"&lt;="&amp;AI$5,Jobs!$E$6:$E$205,"&gt;="&amp;AI$5))</f>
        <v/>
      </c>
      <c r="AJ22" s="18">
        <f>IF($A22="","",SUMIFS(Jobs!$F$6:$F$205,Jobs!$C$6:$C$205,$A22,Jobs!$D$6:$D$205,"&lt;="&amp;AJ$5,Jobs!$E$6:$E$205,"&gt;="&amp;AJ$5))</f>
        <v/>
      </c>
      <c r="AK22" s="18">
        <f>IF($A22="","",SUMIFS(Jobs!$F$6:$F$205,Jobs!$C$6:$C$205,$A22,Jobs!$D$6:$D$205,"&lt;="&amp;AK$5,Jobs!$E$6:$E$205,"&gt;="&amp;AK$5))</f>
        <v/>
      </c>
      <c r="AL22" s="18">
        <f>IF($A22="","",SUMIFS(Jobs!$F$6:$F$205,Jobs!$C$6:$C$205,$A22,Jobs!$D$6:$D$205,"&lt;="&amp;AL$5,Jobs!$E$6:$E$205,"&gt;="&amp;AL$5))</f>
        <v/>
      </c>
      <c r="AM22" s="18">
        <f>IF($A22="","",SUMIFS(Jobs!$F$6:$F$205,Jobs!$C$6:$C$205,$A22,Jobs!$D$6:$D$205,"&lt;="&amp;AM$5,Jobs!$E$6:$E$205,"&gt;="&amp;AM$5))</f>
        <v/>
      </c>
      <c r="AN22" s="18">
        <f>IF($A22="","",SUMIFS(Jobs!$F$6:$F$205,Jobs!$C$6:$C$205,$A22,Jobs!$D$6:$D$205,"&lt;="&amp;AN$5,Jobs!$E$6:$E$205,"&gt;="&amp;AN$5))</f>
        <v/>
      </c>
      <c r="AO22" s="18">
        <f>IF($A22="","",SUMIFS(Jobs!$F$6:$F$205,Jobs!$C$6:$C$205,$A22,Jobs!$D$6:$D$205,"&lt;="&amp;AO$5,Jobs!$E$6:$E$205,"&gt;="&amp;AO$5))</f>
        <v/>
      </c>
      <c r="AP22" s="18">
        <f>IF($A22="","",SUMIFS(Jobs!$F$6:$F$205,Jobs!$C$6:$C$205,$A22,Jobs!$D$6:$D$205,"&lt;="&amp;AP$5,Jobs!$E$6:$E$205,"&gt;="&amp;AP$5))</f>
        <v/>
      </c>
      <c r="AQ22" s="18">
        <f>IF($A22="","",SUMIFS(Jobs!$F$6:$F$205,Jobs!$C$6:$C$205,$A22,Jobs!$D$6:$D$205,"&lt;="&amp;AQ$5,Jobs!$E$6:$E$205,"&gt;="&amp;AQ$5))</f>
        <v/>
      </c>
    </row>
    <row r="23">
      <c r="A23" s="17">
        <f>IF(Workstations!$A23="","",Workstations!$A23)</f>
        <v/>
      </c>
      <c r="B23" s="9">
        <f>IF(Workstations!$A23="","",Workstations!$B23)</f>
        <v/>
      </c>
      <c r="C23" s="10">
        <f>IF(Workstations!$A23="","",Workstations!$D23)</f>
        <v/>
      </c>
      <c r="D23" s="18">
        <f>IF($A23="","",SUMIFS(Jobs!$F$6:$F$205,Jobs!$C$6:$C$205,$A23,Jobs!$D$6:$D$205,"&lt;="&amp;D$5,Jobs!$E$6:$E$205,"&gt;="&amp;D$5))</f>
        <v/>
      </c>
      <c r="E23" s="18">
        <f>IF($A23="","",SUMIFS(Jobs!$F$6:$F$205,Jobs!$C$6:$C$205,$A23,Jobs!$D$6:$D$205,"&lt;="&amp;E$5,Jobs!$E$6:$E$205,"&gt;="&amp;E$5))</f>
        <v/>
      </c>
      <c r="F23" s="18">
        <f>IF($A23="","",SUMIFS(Jobs!$F$6:$F$205,Jobs!$C$6:$C$205,$A23,Jobs!$D$6:$D$205,"&lt;="&amp;F$5,Jobs!$E$6:$E$205,"&gt;="&amp;F$5))</f>
        <v/>
      </c>
      <c r="G23" s="18">
        <f>IF($A23="","",SUMIFS(Jobs!$F$6:$F$205,Jobs!$C$6:$C$205,$A23,Jobs!$D$6:$D$205,"&lt;="&amp;G$5,Jobs!$E$6:$E$205,"&gt;="&amp;G$5))</f>
        <v/>
      </c>
      <c r="H23" s="18">
        <f>IF($A23="","",SUMIFS(Jobs!$F$6:$F$205,Jobs!$C$6:$C$205,$A23,Jobs!$D$6:$D$205,"&lt;="&amp;H$5,Jobs!$E$6:$E$205,"&gt;="&amp;H$5))</f>
        <v/>
      </c>
      <c r="I23" s="18">
        <f>IF($A23="","",SUMIFS(Jobs!$F$6:$F$205,Jobs!$C$6:$C$205,$A23,Jobs!$D$6:$D$205,"&lt;="&amp;I$5,Jobs!$E$6:$E$205,"&gt;="&amp;I$5))</f>
        <v/>
      </c>
      <c r="J23" s="18">
        <f>IF($A23="","",SUMIFS(Jobs!$F$6:$F$205,Jobs!$C$6:$C$205,$A23,Jobs!$D$6:$D$205,"&lt;="&amp;J$5,Jobs!$E$6:$E$205,"&gt;="&amp;J$5))</f>
        <v/>
      </c>
      <c r="K23" s="18">
        <f>IF($A23="","",SUMIFS(Jobs!$F$6:$F$205,Jobs!$C$6:$C$205,$A23,Jobs!$D$6:$D$205,"&lt;="&amp;K$5,Jobs!$E$6:$E$205,"&gt;="&amp;K$5))</f>
        <v/>
      </c>
      <c r="L23" s="18">
        <f>IF($A23="","",SUMIFS(Jobs!$F$6:$F$205,Jobs!$C$6:$C$205,$A23,Jobs!$D$6:$D$205,"&lt;="&amp;L$5,Jobs!$E$6:$E$205,"&gt;="&amp;L$5))</f>
        <v/>
      </c>
      <c r="M23" s="18">
        <f>IF($A23="","",SUMIFS(Jobs!$F$6:$F$205,Jobs!$C$6:$C$205,$A23,Jobs!$D$6:$D$205,"&lt;="&amp;M$5,Jobs!$E$6:$E$205,"&gt;="&amp;M$5))</f>
        <v/>
      </c>
      <c r="N23" s="18">
        <f>IF($A23="","",SUMIFS(Jobs!$F$6:$F$205,Jobs!$C$6:$C$205,$A23,Jobs!$D$6:$D$205,"&lt;="&amp;N$5,Jobs!$E$6:$E$205,"&gt;="&amp;N$5))</f>
        <v/>
      </c>
      <c r="O23" s="18">
        <f>IF($A23="","",SUMIFS(Jobs!$F$6:$F$205,Jobs!$C$6:$C$205,$A23,Jobs!$D$6:$D$205,"&lt;="&amp;O$5,Jobs!$E$6:$E$205,"&gt;="&amp;O$5))</f>
        <v/>
      </c>
      <c r="P23" s="18">
        <f>IF($A23="","",SUMIFS(Jobs!$F$6:$F$205,Jobs!$C$6:$C$205,$A23,Jobs!$D$6:$D$205,"&lt;="&amp;P$5,Jobs!$E$6:$E$205,"&gt;="&amp;P$5))</f>
        <v/>
      </c>
      <c r="Q23" s="18">
        <f>IF($A23="","",SUMIFS(Jobs!$F$6:$F$205,Jobs!$C$6:$C$205,$A23,Jobs!$D$6:$D$205,"&lt;="&amp;Q$5,Jobs!$E$6:$E$205,"&gt;="&amp;Q$5))</f>
        <v/>
      </c>
      <c r="R23" s="18">
        <f>IF($A23="","",SUMIFS(Jobs!$F$6:$F$205,Jobs!$C$6:$C$205,$A23,Jobs!$D$6:$D$205,"&lt;="&amp;R$5,Jobs!$E$6:$E$205,"&gt;="&amp;R$5))</f>
        <v/>
      </c>
      <c r="S23" s="18">
        <f>IF($A23="","",SUMIFS(Jobs!$F$6:$F$205,Jobs!$C$6:$C$205,$A23,Jobs!$D$6:$D$205,"&lt;="&amp;S$5,Jobs!$E$6:$E$205,"&gt;="&amp;S$5))</f>
        <v/>
      </c>
      <c r="T23" s="18">
        <f>IF($A23="","",SUMIFS(Jobs!$F$6:$F$205,Jobs!$C$6:$C$205,$A23,Jobs!$D$6:$D$205,"&lt;="&amp;T$5,Jobs!$E$6:$E$205,"&gt;="&amp;T$5))</f>
        <v/>
      </c>
      <c r="U23" s="18">
        <f>IF($A23="","",SUMIFS(Jobs!$F$6:$F$205,Jobs!$C$6:$C$205,$A23,Jobs!$D$6:$D$205,"&lt;="&amp;U$5,Jobs!$E$6:$E$205,"&gt;="&amp;U$5))</f>
        <v/>
      </c>
      <c r="V23" s="18">
        <f>IF($A23="","",SUMIFS(Jobs!$F$6:$F$205,Jobs!$C$6:$C$205,$A23,Jobs!$D$6:$D$205,"&lt;="&amp;V$5,Jobs!$E$6:$E$205,"&gt;="&amp;V$5))</f>
        <v/>
      </c>
      <c r="W23" s="18">
        <f>IF($A23="","",SUMIFS(Jobs!$F$6:$F$205,Jobs!$C$6:$C$205,$A23,Jobs!$D$6:$D$205,"&lt;="&amp;W$5,Jobs!$E$6:$E$205,"&gt;="&amp;W$5))</f>
        <v/>
      </c>
      <c r="X23" s="18">
        <f>IF($A23="","",SUMIFS(Jobs!$F$6:$F$205,Jobs!$C$6:$C$205,$A23,Jobs!$D$6:$D$205,"&lt;="&amp;X$5,Jobs!$E$6:$E$205,"&gt;="&amp;X$5))</f>
        <v/>
      </c>
      <c r="Y23" s="18">
        <f>IF($A23="","",SUMIFS(Jobs!$F$6:$F$205,Jobs!$C$6:$C$205,$A23,Jobs!$D$6:$D$205,"&lt;="&amp;Y$5,Jobs!$E$6:$E$205,"&gt;="&amp;Y$5))</f>
        <v/>
      </c>
      <c r="Z23" s="18">
        <f>IF($A23="","",SUMIFS(Jobs!$F$6:$F$205,Jobs!$C$6:$C$205,$A23,Jobs!$D$6:$D$205,"&lt;="&amp;Z$5,Jobs!$E$6:$E$205,"&gt;="&amp;Z$5))</f>
        <v/>
      </c>
      <c r="AA23" s="18">
        <f>IF($A23="","",SUMIFS(Jobs!$F$6:$F$205,Jobs!$C$6:$C$205,$A23,Jobs!$D$6:$D$205,"&lt;="&amp;AA$5,Jobs!$E$6:$E$205,"&gt;="&amp;AA$5))</f>
        <v/>
      </c>
      <c r="AB23" s="18">
        <f>IF($A23="","",SUMIFS(Jobs!$F$6:$F$205,Jobs!$C$6:$C$205,$A23,Jobs!$D$6:$D$205,"&lt;="&amp;AB$5,Jobs!$E$6:$E$205,"&gt;="&amp;AB$5))</f>
        <v/>
      </c>
      <c r="AC23" s="18">
        <f>IF($A23="","",SUMIFS(Jobs!$F$6:$F$205,Jobs!$C$6:$C$205,$A23,Jobs!$D$6:$D$205,"&lt;="&amp;AC$5,Jobs!$E$6:$E$205,"&gt;="&amp;AC$5))</f>
        <v/>
      </c>
      <c r="AD23" s="18">
        <f>IF($A23="","",SUMIFS(Jobs!$F$6:$F$205,Jobs!$C$6:$C$205,$A23,Jobs!$D$6:$D$205,"&lt;="&amp;AD$5,Jobs!$E$6:$E$205,"&gt;="&amp;AD$5))</f>
        <v/>
      </c>
      <c r="AE23" s="18">
        <f>IF($A23="","",SUMIFS(Jobs!$F$6:$F$205,Jobs!$C$6:$C$205,$A23,Jobs!$D$6:$D$205,"&lt;="&amp;AE$5,Jobs!$E$6:$E$205,"&gt;="&amp;AE$5))</f>
        <v/>
      </c>
      <c r="AF23" s="18">
        <f>IF($A23="","",SUMIFS(Jobs!$F$6:$F$205,Jobs!$C$6:$C$205,$A23,Jobs!$D$6:$D$205,"&lt;="&amp;AF$5,Jobs!$E$6:$E$205,"&gt;="&amp;AF$5))</f>
        <v/>
      </c>
      <c r="AG23" s="18">
        <f>IF($A23="","",SUMIFS(Jobs!$F$6:$F$205,Jobs!$C$6:$C$205,$A23,Jobs!$D$6:$D$205,"&lt;="&amp;AG$5,Jobs!$E$6:$E$205,"&gt;="&amp;AG$5))</f>
        <v/>
      </c>
      <c r="AH23" s="18">
        <f>IF($A23="","",SUMIFS(Jobs!$F$6:$F$205,Jobs!$C$6:$C$205,$A23,Jobs!$D$6:$D$205,"&lt;="&amp;AH$5,Jobs!$E$6:$E$205,"&gt;="&amp;AH$5))</f>
        <v/>
      </c>
      <c r="AI23" s="18">
        <f>IF($A23="","",SUMIFS(Jobs!$F$6:$F$205,Jobs!$C$6:$C$205,$A23,Jobs!$D$6:$D$205,"&lt;="&amp;AI$5,Jobs!$E$6:$E$205,"&gt;="&amp;AI$5))</f>
        <v/>
      </c>
      <c r="AJ23" s="18">
        <f>IF($A23="","",SUMIFS(Jobs!$F$6:$F$205,Jobs!$C$6:$C$205,$A23,Jobs!$D$6:$D$205,"&lt;="&amp;AJ$5,Jobs!$E$6:$E$205,"&gt;="&amp;AJ$5))</f>
        <v/>
      </c>
      <c r="AK23" s="18">
        <f>IF($A23="","",SUMIFS(Jobs!$F$6:$F$205,Jobs!$C$6:$C$205,$A23,Jobs!$D$6:$D$205,"&lt;="&amp;AK$5,Jobs!$E$6:$E$205,"&gt;="&amp;AK$5))</f>
        <v/>
      </c>
      <c r="AL23" s="18">
        <f>IF($A23="","",SUMIFS(Jobs!$F$6:$F$205,Jobs!$C$6:$C$205,$A23,Jobs!$D$6:$D$205,"&lt;="&amp;AL$5,Jobs!$E$6:$E$205,"&gt;="&amp;AL$5))</f>
        <v/>
      </c>
      <c r="AM23" s="18">
        <f>IF($A23="","",SUMIFS(Jobs!$F$6:$F$205,Jobs!$C$6:$C$205,$A23,Jobs!$D$6:$D$205,"&lt;="&amp;AM$5,Jobs!$E$6:$E$205,"&gt;="&amp;AM$5))</f>
        <v/>
      </c>
      <c r="AN23" s="18">
        <f>IF($A23="","",SUMIFS(Jobs!$F$6:$F$205,Jobs!$C$6:$C$205,$A23,Jobs!$D$6:$D$205,"&lt;="&amp;AN$5,Jobs!$E$6:$E$205,"&gt;="&amp;AN$5))</f>
        <v/>
      </c>
      <c r="AO23" s="18">
        <f>IF($A23="","",SUMIFS(Jobs!$F$6:$F$205,Jobs!$C$6:$C$205,$A23,Jobs!$D$6:$D$205,"&lt;="&amp;AO$5,Jobs!$E$6:$E$205,"&gt;="&amp;AO$5))</f>
        <v/>
      </c>
      <c r="AP23" s="18">
        <f>IF($A23="","",SUMIFS(Jobs!$F$6:$F$205,Jobs!$C$6:$C$205,$A23,Jobs!$D$6:$D$205,"&lt;="&amp;AP$5,Jobs!$E$6:$E$205,"&gt;="&amp;AP$5))</f>
        <v/>
      </c>
      <c r="AQ23" s="18">
        <f>IF($A23="","",SUMIFS(Jobs!$F$6:$F$205,Jobs!$C$6:$C$205,$A23,Jobs!$D$6:$D$205,"&lt;="&amp;AQ$5,Jobs!$E$6:$E$205,"&gt;="&amp;AQ$5))</f>
        <v/>
      </c>
    </row>
    <row r="24">
      <c r="A24" s="17">
        <f>IF(Workstations!$A24="","",Workstations!$A24)</f>
        <v/>
      </c>
      <c r="B24" s="9">
        <f>IF(Workstations!$A24="","",Workstations!$B24)</f>
        <v/>
      </c>
      <c r="C24" s="10">
        <f>IF(Workstations!$A24="","",Workstations!$D24)</f>
        <v/>
      </c>
      <c r="D24" s="18">
        <f>IF($A24="","",SUMIFS(Jobs!$F$6:$F$205,Jobs!$C$6:$C$205,$A24,Jobs!$D$6:$D$205,"&lt;="&amp;D$5,Jobs!$E$6:$E$205,"&gt;="&amp;D$5))</f>
        <v/>
      </c>
      <c r="E24" s="18">
        <f>IF($A24="","",SUMIFS(Jobs!$F$6:$F$205,Jobs!$C$6:$C$205,$A24,Jobs!$D$6:$D$205,"&lt;="&amp;E$5,Jobs!$E$6:$E$205,"&gt;="&amp;E$5))</f>
        <v/>
      </c>
      <c r="F24" s="18">
        <f>IF($A24="","",SUMIFS(Jobs!$F$6:$F$205,Jobs!$C$6:$C$205,$A24,Jobs!$D$6:$D$205,"&lt;="&amp;F$5,Jobs!$E$6:$E$205,"&gt;="&amp;F$5))</f>
        <v/>
      </c>
      <c r="G24" s="18">
        <f>IF($A24="","",SUMIFS(Jobs!$F$6:$F$205,Jobs!$C$6:$C$205,$A24,Jobs!$D$6:$D$205,"&lt;="&amp;G$5,Jobs!$E$6:$E$205,"&gt;="&amp;G$5))</f>
        <v/>
      </c>
      <c r="H24" s="18">
        <f>IF($A24="","",SUMIFS(Jobs!$F$6:$F$205,Jobs!$C$6:$C$205,$A24,Jobs!$D$6:$D$205,"&lt;="&amp;H$5,Jobs!$E$6:$E$205,"&gt;="&amp;H$5))</f>
        <v/>
      </c>
      <c r="I24" s="18">
        <f>IF($A24="","",SUMIFS(Jobs!$F$6:$F$205,Jobs!$C$6:$C$205,$A24,Jobs!$D$6:$D$205,"&lt;="&amp;I$5,Jobs!$E$6:$E$205,"&gt;="&amp;I$5))</f>
        <v/>
      </c>
      <c r="J24" s="18">
        <f>IF($A24="","",SUMIFS(Jobs!$F$6:$F$205,Jobs!$C$6:$C$205,$A24,Jobs!$D$6:$D$205,"&lt;="&amp;J$5,Jobs!$E$6:$E$205,"&gt;="&amp;J$5))</f>
        <v/>
      </c>
      <c r="K24" s="18">
        <f>IF($A24="","",SUMIFS(Jobs!$F$6:$F$205,Jobs!$C$6:$C$205,$A24,Jobs!$D$6:$D$205,"&lt;="&amp;K$5,Jobs!$E$6:$E$205,"&gt;="&amp;K$5))</f>
        <v/>
      </c>
      <c r="L24" s="18">
        <f>IF($A24="","",SUMIFS(Jobs!$F$6:$F$205,Jobs!$C$6:$C$205,$A24,Jobs!$D$6:$D$205,"&lt;="&amp;L$5,Jobs!$E$6:$E$205,"&gt;="&amp;L$5))</f>
        <v/>
      </c>
      <c r="M24" s="18">
        <f>IF($A24="","",SUMIFS(Jobs!$F$6:$F$205,Jobs!$C$6:$C$205,$A24,Jobs!$D$6:$D$205,"&lt;="&amp;M$5,Jobs!$E$6:$E$205,"&gt;="&amp;M$5))</f>
        <v/>
      </c>
      <c r="N24" s="18">
        <f>IF($A24="","",SUMIFS(Jobs!$F$6:$F$205,Jobs!$C$6:$C$205,$A24,Jobs!$D$6:$D$205,"&lt;="&amp;N$5,Jobs!$E$6:$E$205,"&gt;="&amp;N$5))</f>
        <v/>
      </c>
      <c r="O24" s="18">
        <f>IF($A24="","",SUMIFS(Jobs!$F$6:$F$205,Jobs!$C$6:$C$205,$A24,Jobs!$D$6:$D$205,"&lt;="&amp;O$5,Jobs!$E$6:$E$205,"&gt;="&amp;O$5))</f>
        <v/>
      </c>
      <c r="P24" s="18">
        <f>IF($A24="","",SUMIFS(Jobs!$F$6:$F$205,Jobs!$C$6:$C$205,$A24,Jobs!$D$6:$D$205,"&lt;="&amp;P$5,Jobs!$E$6:$E$205,"&gt;="&amp;P$5))</f>
        <v/>
      </c>
      <c r="Q24" s="18">
        <f>IF($A24="","",SUMIFS(Jobs!$F$6:$F$205,Jobs!$C$6:$C$205,$A24,Jobs!$D$6:$D$205,"&lt;="&amp;Q$5,Jobs!$E$6:$E$205,"&gt;="&amp;Q$5))</f>
        <v/>
      </c>
      <c r="R24" s="18">
        <f>IF($A24="","",SUMIFS(Jobs!$F$6:$F$205,Jobs!$C$6:$C$205,$A24,Jobs!$D$6:$D$205,"&lt;="&amp;R$5,Jobs!$E$6:$E$205,"&gt;="&amp;R$5))</f>
        <v/>
      </c>
      <c r="S24" s="18">
        <f>IF($A24="","",SUMIFS(Jobs!$F$6:$F$205,Jobs!$C$6:$C$205,$A24,Jobs!$D$6:$D$205,"&lt;="&amp;S$5,Jobs!$E$6:$E$205,"&gt;="&amp;S$5))</f>
        <v/>
      </c>
      <c r="T24" s="18">
        <f>IF($A24="","",SUMIFS(Jobs!$F$6:$F$205,Jobs!$C$6:$C$205,$A24,Jobs!$D$6:$D$205,"&lt;="&amp;T$5,Jobs!$E$6:$E$205,"&gt;="&amp;T$5))</f>
        <v/>
      </c>
      <c r="U24" s="18">
        <f>IF($A24="","",SUMIFS(Jobs!$F$6:$F$205,Jobs!$C$6:$C$205,$A24,Jobs!$D$6:$D$205,"&lt;="&amp;U$5,Jobs!$E$6:$E$205,"&gt;="&amp;U$5))</f>
        <v/>
      </c>
      <c r="V24" s="18">
        <f>IF($A24="","",SUMIFS(Jobs!$F$6:$F$205,Jobs!$C$6:$C$205,$A24,Jobs!$D$6:$D$205,"&lt;="&amp;V$5,Jobs!$E$6:$E$205,"&gt;="&amp;V$5))</f>
        <v/>
      </c>
      <c r="W24" s="18">
        <f>IF($A24="","",SUMIFS(Jobs!$F$6:$F$205,Jobs!$C$6:$C$205,$A24,Jobs!$D$6:$D$205,"&lt;="&amp;W$5,Jobs!$E$6:$E$205,"&gt;="&amp;W$5))</f>
        <v/>
      </c>
      <c r="X24" s="18">
        <f>IF($A24="","",SUMIFS(Jobs!$F$6:$F$205,Jobs!$C$6:$C$205,$A24,Jobs!$D$6:$D$205,"&lt;="&amp;X$5,Jobs!$E$6:$E$205,"&gt;="&amp;X$5))</f>
        <v/>
      </c>
      <c r="Y24" s="18">
        <f>IF($A24="","",SUMIFS(Jobs!$F$6:$F$205,Jobs!$C$6:$C$205,$A24,Jobs!$D$6:$D$205,"&lt;="&amp;Y$5,Jobs!$E$6:$E$205,"&gt;="&amp;Y$5))</f>
        <v/>
      </c>
      <c r="Z24" s="18">
        <f>IF($A24="","",SUMIFS(Jobs!$F$6:$F$205,Jobs!$C$6:$C$205,$A24,Jobs!$D$6:$D$205,"&lt;="&amp;Z$5,Jobs!$E$6:$E$205,"&gt;="&amp;Z$5))</f>
        <v/>
      </c>
      <c r="AA24" s="18">
        <f>IF($A24="","",SUMIFS(Jobs!$F$6:$F$205,Jobs!$C$6:$C$205,$A24,Jobs!$D$6:$D$205,"&lt;="&amp;AA$5,Jobs!$E$6:$E$205,"&gt;="&amp;AA$5))</f>
        <v/>
      </c>
      <c r="AB24" s="18">
        <f>IF($A24="","",SUMIFS(Jobs!$F$6:$F$205,Jobs!$C$6:$C$205,$A24,Jobs!$D$6:$D$205,"&lt;="&amp;AB$5,Jobs!$E$6:$E$205,"&gt;="&amp;AB$5))</f>
        <v/>
      </c>
      <c r="AC24" s="18">
        <f>IF($A24="","",SUMIFS(Jobs!$F$6:$F$205,Jobs!$C$6:$C$205,$A24,Jobs!$D$6:$D$205,"&lt;="&amp;AC$5,Jobs!$E$6:$E$205,"&gt;="&amp;AC$5))</f>
        <v/>
      </c>
      <c r="AD24" s="18">
        <f>IF($A24="","",SUMIFS(Jobs!$F$6:$F$205,Jobs!$C$6:$C$205,$A24,Jobs!$D$6:$D$205,"&lt;="&amp;AD$5,Jobs!$E$6:$E$205,"&gt;="&amp;AD$5))</f>
        <v/>
      </c>
      <c r="AE24" s="18">
        <f>IF($A24="","",SUMIFS(Jobs!$F$6:$F$205,Jobs!$C$6:$C$205,$A24,Jobs!$D$6:$D$205,"&lt;="&amp;AE$5,Jobs!$E$6:$E$205,"&gt;="&amp;AE$5))</f>
        <v/>
      </c>
      <c r="AF24" s="18">
        <f>IF($A24="","",SUMIFS(Jobs!$F$6:$F$205,Jobs!$C$6:$C$205,$A24,Jobs!$D$6:$D$205,"&lt;="&amp;AF$5,Jobs!$E$6:$E$205,"&gt;="&amp;AF$5))</f>
        <v/>
      </c>
      <c r="AG24" s="18">
        <f>IF($A24="","",SUMIFS(Jobs!$F$6:$F$205,Jobs!$C$6:$C$205,$A24,Jobs!$D$6:$D$205,"&lt;="&amp;AG$5,Jobs!$E$6:$E$205,"&gt;="&amp;AG$5))</f>
        <v/>
      </c>
      <c r="AH24" s="18">
        <f>IF($A24="","",SUMIFS(Jobs!$F$6:$F$205,Jobs!$C$6:$C$205,$A24,Jobs!$D$6:$D$205,"&lt;="&amp;AH$5,Jobs!$E$6:$E$205,"&gt;="&amp;AH$5))</f>
        <v/>
      </c>
      <c r="AI24" s="18">
        <f>IF($A24="","",SUMIFS(Jobs!$F$6:$F$205,Jobs!$C$6:$C$205,$A24,Jobs!$D$6:$D$205,"&lt;="&amp;AI$5,Jobs!$E$6:$E$205,"&gt;="&amp;AI$5))</f>
        <v/>
      </c>
      <c r="AJ24" s="18">
        <f>IF($A24="","",SUMIFS(Jobs!$F$6:$F$205,Jobs!$C$6:$C$205,$A24,Jobs!$D$6:$D$205,"&lt;="&amp;AJ$5,Jobs!$E$6:$E$205,"&gt;="&amp;AJ$5))</f>
        <v/>
      </c>
      <c r="AK24" s="18">
        <f>IF($A24="","",SUMIFS(Jobs!$F$6:$F$205,Jobs!$C$6:$C$205,$A24,Jobs!$D$6:$D$205,"&lt;="&amp;AK$5,Jobs!$E$6:$E$205,"&gt;="&amp;AK$5))</f>
        <v/>
      </c>
      <c r="AL24" s="18">
        <f>IF($A24="","",SUMIFS(Jobs!$F$6:$F$205,Jobs!$C$6:$C$205,$A24,Jobs!$D$6:$D$205,"&lt;="&amp;AL$5,Jobs!$E$6:$E$205,"&gt;="&amp;AL$5))</f>
        <v/>
      </c>
      <c r="AM24" s="18">
        <f>IF($A24="","",SUMIFS(Jobs!$F$6:$F$205,Jobs!$C$6:$C$205,$A24,Jobs!$D$6:$D$205,"&lt;="&amp;AM$5,Jobs!$E$6:$E$205,"&gt;="&amp;AM$5))</f>
        <v/>
      </c>
      <c r="AN24" s="18">
        <f>IF($A24="","",SUMIFS(Jobs!$F$6:$F$205,Jobs!$C$6:$C$205,$A24,Jobs!$D$6:$D$205,"&lt;="&amp;AN$5,Jobs!$E$6:$E$205,"&gt;="&amp;AN$5))</f>
        <v/>
      </c>
      <c r="AO24" s="18">
        <f>IF($A24="","",SUMIFS(Jobs!$F$6:$F$205,Jobs!$C$6:$C$205,$A24,Jobs!$D$6:$D$205,"&lt;="&amp;AO$5,Jobs!$E$6:$E$205,"&gt;="&amp;AO$5))</f>
        <v/>
      </c>
      <c r="AP24" s="18">
        <f>IF($A24="","",SUMIFS(Jobs!$F$6:$F$205,Jobs!$C$6:$C$205,$A24,Jobs!$D$6:$D$205,"&lt;="&amp;AP$5,Jobs!$E$6:$E$205,"&gt;="&amp;AP$5))</f>
        <v/>
      </c>
      <c r="AQ24" s="18">
        <f>IF($A24="","",SUMIFS(Jobs!$F$6:$F$205,Jobs!$C$6:$C$205,$A24,Jobs!$D$6:$D$205,"&lt;="&amp;AQ$5,Jobs!$E$6:$E$205,"&gt;="&amp;AQ$5))</f>
        <v/>
      </c>
    </row>
    <row r="25">
      <c r="A25" s="17">
        <f>IF(Workstations!$A25="","",Workstations!$A25)</f>
        <v/>
      </c>
      <c r="B25" s="9">
        <f>IF(Workstations!$A25="","",Workstations!$B25)</f>
        <v/>
      </c>
      <c r="C25" s="10">
        <f>IF(Workstations!$A25="","",Workstations!$D25)</f>
        <v/>
      </c>
      <c r="D25" s="18">
        <f>IF($A25="","",SUMIFS(Jobs!$F$6:$F$205,Jobs!$C$6:$C$205,$A25,Jobs!$D$6:$D$205,"&lt;="&amp;D$5,Jobs!$E$6:$E$205,"&gt;="&amp;D$5))</f>
        <v/>
      </c>
      <c r="E25" s="18">
        <f>IF($A25="","",SUMIFS(Jobs!$F$6:$F$205,Jobs!$C$6:$C$205,$A25,Jobs!$D$6:$D$205,"&lt;="&amp;E$5,Jobs!$E$6:$E$205,"&gt;="&amp;E$5))</f>
        <v/>
      </c>
      <c r="F25" s="18">
        <f>IF($A25="","",SUMIFS(Jobs!$F$6:$F$205,Jobs!$C$6:$C$205,$A25,Jobs!$D$6:$D$205,"&lt;="&amp;F$5,Jobs!$E$6:$E$205,"&gt;="&amp;F$5))</f>
        <v/>
      </c>
      <c r="G25" s="18">
        <f>IF($A25="","",SUMIFS(Jobs!$F$6:$F$205,Jobs!$C$6:$C$205,$A25,Jobs!$D$6:$D$205,"&lt;="&amp;G$5,Jobs!$E$6:$E$205,"&gt;="&amp;G$5))</f>
        <v/>
      </c>
      <c r="H25" s="18">
        <f>IF($A25="","",SUMIFS(Jobs!$F$6:$F$205,Jobs!$C$6:$C$205,$A25,Jobs!$D$6:$D$205,"&lt;="&amp;H$5,Jobs!$E$6:$E$205,"&gt;="&amp;H$5))</f>
        <v/>
      </c>
      <c r="I25" s="18">
        <f>IF($A25="","",SUMIFS(Jobs!$F$6:$F$205,Jobs!$C$6:$C$205,$A25,Jobs!$D$6:$D$205,"&lt;="&amp;I$5,Jobs!$E$6:$E$205,"&gt;="&amp;I$5))</f>
        <v/>
      </c>
      <c r="J25" s="18">
        <f>IF($A25="","",SUMIFS(Jobs!$F$6:$F$205,Jobs!$C$6:$C$205,$A25,Jobs!$D$6:$D$205,"&lt;="&amp;J$5,Jobs!$E$6:$E$205,"&gt;="&amp;J$5))</f>
        <v/>
      </c>
      <c r="K25" s="18">
        <f>IF($A25="","",SUMIFS(Jobs!$F$6:$F$205,Jobs!$C$6:$C$205,$A25,Jobs!$D$6:$D$205,"&lt;="&amp;K$5,Jobs!$E$6:$E$205,"&gt;="&amp;K$5))</f>
        <v/>
      </c>
      <c r="L25" s="18">
        <f>IF($A25="","",SUMIFS(Jobs!$F$6:$F$205,Jobs!$C$6:$C$205,$A25,Jobs!$D$6:$D$205,"&lt;="&amp;L$5,Jobs!$E$6:$E$205,"&gt;="&amp;L$5))</f>
        <v/>
      </c>
      <c r="M25" s="18">
        <f>IF($A25="","",SUMIFS(Jobs!$F$6:$F$205,Jobs!$C$6:$C$205,$A25,Jobs!$D$6:$D$205,"&lt;="&amp;M$5,Jobs!$E$6:$E$205,"&gt;="&amp;M$5))</f>
        <v/>
      </c>
      <c r="N25" s="18">
        <f>IF($A25="","",SUMIFS(Jobs!$F$6:$F$205,Jobs!$C$6:$C$205,$A25,Jobs!$D$6:$D$205,"&lt;="&amp;N$5,Jobs!$E$6:$E$205,"&gt;="&amp;N$5))</f>
        <v/>
      </c>
      <c r="O25" s="18">
        <f>IF($A25="","",SUMIFS(Jobs!$F$6:$F$205,Jobs!$C$6:$C$205,$A25,Jobs!$D$6:$D$205,"&lt;="&amp;O$5,Jobs!$E$6:$E$205,"&gt;="&amp;O$5))</f>
        <v/>
      </c>
      <c r="P25" s="18">
        <f>IF($A25="","",SUMIFS(Jobs!$F$6:$F$205,Jobs!$C$6:$C$205,$A25,Jobs!$D$6:$D$205,"&lt;="&amp;P$5,Jobs!$E$6:$E$205,"&gt;="&amp;P$5))</f>
        <v/>
      </c>
      <c r="Q25" s="18">
        <f>IF($A25="","",SUMIFS(Jobs!$F$6:$F$205,Jobs!$C$6:$C$205,$A25,Jobs!$D$6:$D$205,"&lt;="&amp;Q$5,Jobs!$E$6:$E$205,"&gt;="&amp;Q$5))</f>
        <v/>
      </c>
      <c r="R25" s="18">
        <f>IF($A25="","",SUMIFS(Jobs!$F$6:$F$205,Jobs!$C$6:$C$205,$A25,Jobs!$D$6:$D$205,"&lt;="&amp;R$5,Jobs!$E$6:$E$205,"&gt;="&amp;R$5))</f>
        <v/>
      </c>
      <c r="S25" s="18">
        <f>IF($A25="","",SUMIFS(Jobs!$F$6:$F$205,Jobs!$C$6:$C$205,$A25,Jobs!$D$6:$D$205,"&lt;="&amp;S$5,Jobs!$E$6:$E$205,"&gt;="&amp;S$5))</f>
        <v/>
      </c>
      <c r="T25" s="18">
        <f>IF($A25="","",SUMIFS(Jobs!$F$6:$F$205,Jobs!$C$6:$C$205,$A25,Jobs!$D$6:$D$205,"&lt;="&amp;T$5,Jobs!$E$6:$E$205,"&gt;="&amp;T$5))</f>
        <v/>
      </c>
      <c r="U25" s="18">
        <f>IF($A25="","",SUMIFS(Jobs!$F$6:$F$205,Jobs!$C$6:$C$205,$A25,Jobs!$D$6:$D$205,"&lt;="&amp;U$5,Jobs!$E$6:$E$205,"&gt;="&amp;U$5))</f>
        <v/>
      </c>
      <c r="V25" s="18">
        <f>IF($A25="","",SUMIFS(Jobs!$F$6:$F$205,Jobs!$C$6:$C$205,$A25,Jobs!$D$6:$D$205,"&lt;="&amp;V$5,Jobs!$E$6:$E$205,"&gt;="&amp;V$5))</f>
        <v/>
      </c>
      <c r="W25" s="18">
        <f>IF($A25="","",SUMIFS(Jobs!$F$6:$F$205,Jobs!$C$6:$C$205,$A25,Jobs!$D$6:$D$205,"&lt;="&amp;W$5,Jobs!$E$6:$E$205,"&gt;="&amp;W$5))</f>
        <v/>
      </c>
      <c r="X25" s="18">
        <f>IF($A25="","",SUMIFS(Jobs!$F$6:$F$205,Jobs!$C$6:$C$205,$A25,Jobs!$D$6:$D$205,"&lt;="&amp;X$5,Jobs!$E$6:$E$205,"&gt;="&amp;X$5))</f>
        <v/>
      </c>
      <c r="Y25" s="18">
        <f>IF($A25="","",SUMIFS(Jobs!$F$6:$F$205,Jobs!$C$6:$C$205,$A25,Jobs!$D$6:$D$205,"&lt;="&amp;Y$5,Jobs!$E$6:$E$205,"&gt;="&amp;Y$5))</f>
        <v/>
      </c>
      <c r="Z25" s="18">
        <f>IF($A25="","",SUMIFS(Jobs!$F$6:$F$205,Jobs!$C$6:$C$205,$A25,Jobs!$D$6:$D$205,"&lt;="&amp;Z$5,Jobs!$E$6:$E$205,"&gt;="&amp;Z$5))</f>
        <v/>
      </c>
      <c r="AA25" s="18">
        <f>IF($A25="","",SUMIFS(Jobs!$F$6:$F$205,Jobs!$C$6:$C$205,$A25,Jobs!$D$6:$D$205,"&lt;="&amp;AA$5,Jobs!$E$6:$E$205,"&gt;="&amp;AA$5))</f>
        <v/>
      </c>
      <c r="AB25" s="18">
        <f>IF($A25="","",SUMIFS(Jobs!$F$6:$F$205,Jobs!$C$6:$C$205,$A25,Jobs!$D$6:$D$205,"&lt;="&amp;AB$5,Jobs!$E$6:$E$205,"&gt;="&amp;AB$5))</f>
        <v/>
      </c>
      <c r="AC25" s="18">
        <f>IF($A25="","",SUMIFS(Jobs!$F$6:$F$205,Jobs!$C$6:$C$205,$A25,Jobs!$D$6:$D$205,"&lt;="&amp;AC$5,Jobs!$E$6:$E$205,"&gt;="&amp;AC$5))</f>
        <v/>
      </c>
      <c r="AD25" s="18">
        <f>IF($A25="","",SUMIFS(Jobs!$F$6:$F$205,Jobs!$C$6:$C$205,$A25,Jobs!$D$6:$D$205,"&lt;="&amp;AD$5,Jobs!$E$6:$E$205,"&gt;="&amp;AD$5))</f>
        <v/>
      </c>
      <c r="AE25" s="18">
        <f>IF($A25="","",SUMIFS(Jobs!$F$6:$F$205,Jobs!$C$6:$C$205,$A25,Jobs!$D$6:$D$205,"&lt;="&amp;AE$5,Jobs!$E$6:$E$205,"&gt;="&amp;AE$5))</f>
        <v/>
      </c>
      <c r="AF25" s="18">
        <f>IF($A25="","",SUMIFS(Jobs!$F$6:$F$205,Jobs!$C$6:$C$205,$A25,Jobs!$D$6:$D$205,"&lt;="&amp;AF$5,Jobs!$E$6:$E$205,"&gt;="&amp;AF$5))</f>
        <v/>
      </c>
      <c r="AG25" s="18">
        <f>IF($A25="","",SUMIFS(Jobs!$F$6:$F$205,Jobs!$C$6:$C$205,$A25,Jobs!$D$6:$D$205,"&lt;="&amp;AG$5,Jobs!$E$6:$E$205,"&gt;="&amp;AG$5))</f>
        <v/>
      </c>
      <c r="AH25" s="18">
        <f>IF($A25="","",SUMIFS(Jobs!$F$6:$F$205,Jobs!$C$6:$C$205,$A25,Jobs!$D$6:$D$205,"&lt;="&amp;AH$5,Jobs!$E$6:$E$205,"&gt;="&amp;AH$5))</f>
        <v/>
      </c>
      <c r="AI25" s="18">
        <f>IF($A25="","",SUMIFS(Jobs!$F$6:$F$205,Jobs!$C$6:$C$205,$A25,Jobs!$D$6:$D$205,"&lt;="&amp;AI$5,Jobs!$E$6:$E$205,"&gt;="&amp;AI$5))</f>
        <v/>
      </c>
      <c r="AJ25" s="18">
        <f>IF($A25="","",SUMIFS(Jobs!$F$6:$F$205,Jobs!$C$6:$C$205,$A25,Jobs!$D$6:$D$205,"&lt;="&amp;AJ$5,Jobs!$E$6:$E$205,"&gt;="&amp;AJ$5))</f>
        <v/>
      </c>
      <c r="AK25" s="18">
        <f>IF($A25="","",SUMIFS(Jobs!$F$6:$F$205,Jobs!$C$6:$C$205,$A25,Jobs!$D$6:$D$205,"&lt;="&amp;AK$5,Jobs!$E$6:$E$205,"&gt;="&amp;AK$5))</f>
        <v/>
      </c>
      <c r="AL25" s="18">
        <f>IF($A25="","",SUMIFS(Jobs!$F$6:$F$205,Jobs!$C$6:$C$205,$A25,Jobs!$D$6:$D$205,"&lt;="&amp;AL$5,Jobs!$E$6:$E$205,"&gt;="&amp;AL$5))</f>
        <v/>
      </c>
      <c r="AM25" s="18">
        <f>IF($A25="","",SUMIFS(Jobs!$F$6:$F$205,Jobs!$C$6:$C$205,$A25,Jobs!$D$6:$D$205,"&lt;="&amp;AM$5,Jobs!$E$6:$E$205,"&gt;="&amp;AM$5))</f>
        <v/>
      </c>
      <c r="AN25" s="18">
        <f>IF($A25="","",SUMIFS(Jobs!$F$6:$F$205,Jobs!$C$6:$C$205,$A25,Jobs!$D$6:$D$205,"&lt;="&amp;AN$5,Jobs!$E$6:$E$205,"&gt;="&amp;AN$5))</f>
        <v/>
      </c>
      <c r="AO25" s="18">
        <f>IF($A25="","",SUMIFS(Jobs!$F$6:$F$205,Jobs!$C$6:$C$205,$A25,Jobs!$D$6:$D$205,"&lt;="&amp;AO$5,Jobs!$E$6:$E$205,"&gt;="&amp;AO$5))</f>
        <v/>
      </c>
      <c r="AP25" s="18">
        <f>IF($A25="","",SUMIFS(Jobs!$F$6:$F$205,Jobs!$C$6:$C$205,$A25,Jobs!$D$6:$D$205,"&lt;="&amp;AP$5,Jobs!$E$6:$E$205,"&gt;="&amp;AP$5))</f>
        <v/>
      </c>
      <c r="AQ25" s="18">
        <f>IF($A25="","",SUMIFS(Jobs!$F$6:$F$205,Jobs!$C$6:$C$205,$A25,Jobs!$D$6:$D$205,"&lt;="&amp;AQ$5,Jobs!$E$6:$E$205,"&gt;="&amp;AQ$5))</f>
        <v/>
      </c>
    </row>
  </sheetData>
  <mergeCells count="1">
    <mergeCell ref="A2:R3"/>
  </mergeCells>
  <conditionalFormatting sqref="D6:AQ25">
    <cfRule type="expression" priority="1" dxfId="0">
      <formula>AND($A6&lt;&gt;"",D6&gt;$C6)</formula>
    </cfRule>
    <cfRule type="expression" priority="2" dxfId="1">
      <formula>AND($A6&lt;&gt;"",D6&gt;0,D6=$C6)</formula>
    </cfRule>
  </conditionalFormatting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9" t="inlineStr">
        <is>
          <t>Orkyo capacity-planning template</t>
        </is>
      </c>
    </row>
    <row r="2">
      <c r="A2" s="20" t="inlineStr"/>
    </row>
    <row r="3">
      <c r="A3" s="20" t="inlineStr">
        <is>
          <t>A free, macro-free starting point for planning work onto the places it happens.</t>
        </is>
      </c>
    </row>
    <row r="4">
      <c r="A4" s="20" t="inlineStr"/>
    </row>
    <row r="5">
      <c r="A5" s="21" t="inlineStr">
        <is>
          <t>How to use it</t>
        </is>
      </c>
    </row>
    <row r="6">
      <c r="A6" s="20" t="inlineStr">
        <is>
          <t>1. Workstations — list every place where work happens. The machine standing at a workstation is part of it, not a separate row. Set the hours it can absorb in a day.</t>
        </is>
      </c>
    </row>
    <row r="7">
      <c r="A7" s="20" t="inlineStr">
        <is>
          <t>2. Jobs — one row per job. Pick the workstation from the dropdown, set the dates and the hours per day the job needs there.</t>
        </is>
      </c>
    </row>
    <row r="8">
      <c r="A8" s="20" t="inlineStr">
        <is>
          <t>3. Schedule — reads itself from the other two sheets. Red means booked beyond capacity; amber means exactly full.</t>
        </is>
      </c>
    </row>
    <row r="9">
      <c r="A9" s="20" t="inlineStr"/>
    </row>
    <row r="10">
      <c r="A10" s="21" t="inlineStr">
        <is>
          <t>Grey columns are calculated — do not type in them</t>
        </is>
      </c>
    </row>
    <row r="11">
      <c r="A11" s="20" t="inlineStr">
        <is>
          <t>• Jobs looks up the workstation's name and capacity (VLOOKUP), counts working days (NETWORKDAYS), totals the hours, and flags a job that asks for more per day than the workstation has.</t>
        </is>
      </c>
    </row>
    <row r="12">
      <c r="A12" s="20" t="inlineStr">
        <is>
          <t>• Workstations reports booked hours, the peak day, how many days are overbooked and utilisation across the horizon (INDEX/MATCH into the Schedule).</t>
        </is>
      </c>
    </row>
    <row r="13">
      <c r="A13" s="20" t="inlineStr">
        <is>
          <t>• Schedule takes its rows from Workstations, so a workstation you add appears here by itself, and every cell is a SUMIFS over Jobs.</t>
        </is>
      </c>
    </row>
    <row r="14">
      <c r="A14" s="20" t="inlineStr"/>
    </row>
    <row r="15">
      <c r="A15" s="21" t="inlineStr">
        <is>
          <t>Extending it</t>
        </is>
      </c>
    </row>
    <row r="16">
      <c r="A16" s="20" t="inlineStr">
        <is>
          <t>Room for 20 workstations and 200 jobs; the formulas are already there. To lengthen the horizon, copy the last date column of the Schedule to the right.</t>
        </is>
      </c>
    </row>
    <row r="17">
      <c r="A17" s="20" t="inlineStr"/>
    </row>
    <row r="18">
      <c r="A18" s="21" t="inlineStr">
        <is>
          <t>What this template cannot do</t>
        </is>
      </c>
    </row>
    <row r="19">
      <c r="A19" s="20" t="inlineStr">
        <is>
          <t>These limits are the spreadsheet's, not this file's:</t>
        </is>
      </c>
    </row>
    <row r="20">
      <c r="A20" s="20" t="inlineStr">
        <is>
          <t>• One editor. Whoever has the file has the plan; everyone else works from a copy that is already out of date.</t>
        </is>
      </c>
    </row>
    <row r="21">
      <c r="A21" s="20" t="inlineStr">
        <is>
          <t>• Hours only. It cannot see that the operator is on another job, that the fixture is in use, or that another site has room.</t>
        </is>
      </c>
    </row>
    <row r="22">
      <c r="A22" s="20" t="inlineStr">
        <is>
          <t>• No history. When a date moves, nothing records that it moved or why.</t>
        </is>
      </c>
    </row>
    <row r="23">
      <c r="A23" s="20" t="inlineStr">
        <is>
          <t>• Every change is manual. One rush job and the plan is rebuilt by hand.</t>
        </is>
      </c>
    </row>
    <row r="24">
      <c r="A24" s="20" t="inlineStr"/>
    </row>
    <row r="25">
      <c r="A25" s="20" t="inlineStr">
        <is>
          <t>Where the spreadsheet stops, and what the research says about trusting one:</t>
        </is>
      </c>
    </row>
    <row r="26">
      <c r="A26" s="20" t="inlineStr">
        <is>
          <t>https://orkyo.com/blog/outgrowing-the-machine-shop-excel-schedule/</t>
        </is>
      </c>
    </row>
    <row r="27">
      <c r="A27" s="20" t="inlineStr"/>
    </row>
    <row r="28">
      <c r="A28" s="20" t="inlineStr">
        <is>
          <t>Orkyo — production scheduling for jobs, workstations, people and tools.</t>
        </is>
      </c>
    </row>
    <row r="29">
      <c r="A29" s="20" t="inlineStr">
        <is>
          <t>https://orkyo.com</t>
        </is>
      </c>
    </row>
    <row r="30">
      <c r="A30" s="20" t="inlineStr"/>
    </row>
    <row r="31">
      <c r="A31" s="2" t="inlineStr">
        <is>
          <t>Free to use, copy and modify. No attribution required.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Orkyo</dc:creator>
  <dc:title>Orkyo capacity-planning template</dc:title>
  <dc:description>Free capacity-planning and production-scheduling template: workstations, jobs, and a schedule that flags overbooked days.</dc:description>
  <dcterms:created xsi:type="dcterms:W3CDTF">2026-08-08T19:56:13Z</dcterms:created>
  <dcterms:modified xsi:type="dcterms:W3CDTF">2026-08-08T19:56:13Z</dcterms:modified>
</cp:coreProperties>
</file>